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marylandpsccom-my.sharepoint.com/personal/aldenmanka_marylandpsccom_onmicrosoft_com/Documents/Desktop/folders/Other/gas choice/mine/2026/Q1/"/>
    </mc:Choice>
  </mc:AlternateContent>
  <xr:revisionPtr revIDLastSave="63" documentId="8_{B4FC0C58-D944-43C6-9EA6-B6B0AA75366D}" xr6:coauthVersionLast="47" xr6:coauthVersionMax="47" xr10:uidLastSave="{5E8A3701-DB3C-49F6-82AD-68A160E5EDB4}"/>
  <bookViews>
    <workbookView xWindow="-120" yWindow="-120" windowWidth="29040" windowHeight="15720" xr2:uid="{B1FB1CC8-584D-4580-9BF5-7CA736FB336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 l="1"/>
  <c r="E38" i="1"/>
  <c r="E18" i="1"/>
  <c r="E8" i="1"/>
  <c r="B27" i="1" l="1"/>
  <c r="E49" i="1" l="1"/>
  <c r="E39" i="1"/>
  <c r="E19" i="1"/>
  <c r="E9" i="1"/>
  <c r="C58" i="1"/>
  <c r="E50" i="1"/>
  <c r="E40" i="1"/>
  <c r="E20" i="1" l="1"/>
  <c r="E10" i="1" l="1"/>
  <c r="E47" i="1" l="1"/>
  <c r="E37" i="1"/>
  <c r="E17" i="1"/>
  <c r="E7" i="1"/>
  <c r="C27" i="1"/>
  <c r="D27" i="1"/>
  <c r="C28" i="1"/>
  <c r="E28" i="1"/>
  <c r="C29" i="1"/>
  <c r="D29" i="1"/>
  <c r="E29" i="1"/>
  <c r="B30" i="1"/>
  <c r="C30" i="1"/>
  <c r="D30" i="1"/>
  <c r="E30" i="1"/>
  <c r="D60" i="1"/>
  <c r="C60" i="1"/>
  <c r="B60" i="1"/>
  <c r="E27" i="1" l="1"/>
  <c r="E60" i="1"/>
  <c r="E58" i="1"/>
  <c r="D57" i="1"/>
  <c r="C57" i="1"/>
  <c r="B57" i="1"/>
  <c r="D59" i="1"/>
  <c r="C59" i="1"/>
  <c r="D52" i="1"/>
  <c r="C52" i="1"/>
  <c r="B52" i="1"/>
  <c r="D42" i="1"/>
  <c r="C42" i="1"/>
  <c r="B42" i="1"/>
  <c r="E52" i="1" l="1"/>
  <c r="E57" i="1"/>
  <c r="E59" i="1"/>
  <c r="D62" i="1"/>
  <c r="E42" i="1"/>
  <c r="B62" i="1"/>
  <c r="C62" i="1"/>
  <c r="E22" i="1"/>
  <c r="D22" i="1"/>
  <c r="C22" i="1"/>
  <c r="B22" i="1"/>
  <c r="E12" i="1"/>
  <c r="D12" i="1"/>
  <c r="C12" i="1"/>
  <c r="B12" i="1"/>
  <c r="E62" i="1" l="1"/>
  <c r="B32" i="1"/>
  <c r="E32" i="1"/>
  <c r="D32" i="1"/>
  <c r="C32" i="1"/>
</calcChain>
</file>

<file path=xl/sharedStrings.xml><?xml version="1.0" encoding="utf-8"?>
<sst xmlns="http://schemas.openxmlformats.org/spreadsheetml/2006/main" count="93" uniqueCount="26">
  <si>
    <t>Gas Choice Enrollment Report</t>
  </si>
  <si>
    <t>(All Utilities Where Gas Choice is Available in Maryland)</t>
  </si>
  <si>
    <t>Number of Accounts Served by Gas Suppliers</t>
  </si>
  <si>
    <t>Distribution Utility</t>
  </si>
  <si>
    <t>Baltimore Gas and Electric</t>
  </si>
  <si>
    <t>Chesapeake Utilities</t>
  </si>
  <si>
    <t>Columbia Gas, Maryland</t>
  </si>
  <si>
    <t>Washington Gas</t>
  </si>
  <si>
    <t>Residential</t>
  </si>
  <si>
    <t>Firm Service Commercial and Industrial</t>
  </si>
  <si>
    <t>Daily-Metered and Interruptible</t>
  </si>
  <si>
    <t>Total</t>
  </si>
  <si>
    <t>Total Number of Distribution Service Accounts Eligible* for Choice</t>
  </si>
  <si>
    <t>Percent of Eligible* Customers Served by Gas Suppliers</t>
  </si>
  <si>
    <t>Estimated Annual Volumes Served by Gas Suppliers (Dth)</t>
  </si>
  <si>
    <t>Cheapeake Utilities</t>
  </si>
  <si>
    <t>Total Annual Volumes for all Eligible* Distribution Accounts (Dth)</t>
  </si>
  <si>
    <t>Percent of Eligible* Total System Annual Volumes Served by Gas Suppliers</t>
  </si>
  <si>
    <t>Number of Gas Suppliers Serving Enrolled Customers**</t>
  </si>
  <si>
    <t>*All Baltimore Gas and Electric and Washington Gas customers are eligible for gas choice. Residential Customers of Chesapeake Utilities and Elkton Gas are not eligible for Choice beginning in October 2012 (Per Commission Letter Order Dated April 13, 2012).</t>
  </si>
  <si>
    <t>**This table represents the number of suppliers currently serving customers. All suppliers may not be seeking or offering service to new customers.</t>
  </si>
  <si>
    <t>***Differences from 100% for Washington Gas represent balancing gas.</t>
  </si>
  <si>
    <t>N/A</t>
  </si>
  <si>
    <t>Chesapeake Utilities ****</t>
  </si>
  <si>
    <t>****Chesapeake Utilities' data also includes the accounts and volumes for the former Elkton Utilities due to the merger of the two in Case Number 9722.</t>
  </si>
  <si>
    <t>Quarter Ending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</si>
</sst>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7">
    <xf numFmtId="0" fontId="0" fillId="0" borderId="0" xfId="0"/>
    <xf numFmtId="0" fontId="0" fillId="0" borderId="0" xfId="0" applyAlignment="1">
      <alignment wrapText="1"/>
    </xf>
    <xf numFmtId="3" fontId="0" fillId="0" borderId="0" xfId="0" applyNumberFormat="1"/>
    <xf numFmtId="3" fontId="0" fillId="0" borderId="0" xfId="0" applyNumberFormat="1" applyAlignment="1">
      <alignment horizontal="right"/>
    </xf>
    <xf numFmtId="10" fontId="0" fillId="0" borderId="0" xfId="1" applyNumberFormat="1" applyFont="1" applyBorder="1"/>
    <xf numFmtId="10" fontId="0" fillId="0" borderId="0" xfId="1" applyNumberFormat="1" applyFont="1" applyBorder="1" applyAlignment="1">
      <alignment horizontal="right"/>
    </xf>
    <xf numFmtId="0" fontId="0" fillId="0" borderId="0" xfId="0"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F5E2A-AB2E-4124-A3B0-1EBEF32843ED}">
  <dimension ref="A1:H76"/>
  <sheetViews>
    <sheetView tabSelected="1" topLeftCell="A54" workbookViewId="0">
      <selection activeCell="D71" sqref="D71"/>
    </sheetView>
  </sheetViews>
  <sheetFormatPr defaultRowHeight="15" x14ac:dyDescent="0.25"/>
  <cols>
    <col min="1" max="1" width="25.7109375" customWidth="1"/>
    <col min="2" max="2" width="13.5703125" customWidth="1"/>
    <col min="3" max="3" width="17.5703125" customWidth="1"/>
    <col min="4" max="4" width="16.5703125" customWidth="1"/>
    <col min="5" max="5" width="16" customWidth="1"/>
  </cols>
  <sheetData>
    <row r="1" spans="1:5" x14ac:dyDescent="0.25">
      <c r="C1" t="s">
        <v>0</v>
      </c>
    </row>
    <row r="2" spans="1:5" x14ac:dyDescent="0.25">
      <c r="C2" t="s">
        <v>1</v>
      </c>
    </row>
    <row r="3" spans="1:5" x14ac:dyDescent="0.25">
      <c r="C3" t="s">
        <v>25</v>
      </c>
    </row>
    <row r="5" spans="1:5" x14ac:dyDescent="0.25">
      <c r="C5" t="s">
        <v>2</v>
      </c>
    </row>
    <row r="6" spans="1:5" ht="45" x14ac:dyDescent="0.25">
      <c r="A6" t="s">
        <v>3</v>
      </c>
      <c r="B6" s="1" t="s">
        <v>8</v>
      </c>
      <c r="C6" s="1" t="s">
        <v>9</v>
      </c>
      <c r="D6" s="1" t="s">
        <v>10</v>
      </c>
      <c r="E6" s="1" t="s">
        <v>11</v>
      </c>
    </row>
    <row r="7" spans="1:5" x14ac:dyDescent="0.25">
      <c r="A7" t="s">
        <v>4</v>
      </c>
      <c r="B7" s="2">
        <v>4796</v>
      </c>
      <c r="C7" s="2">
        <v>13250</v>
      </c>
      <c r="D7" s="2">
        <v>393</v>
      </c>
      <c r="E7" s="2">
        <f>SUM(B7:D7)</f>
        <v>18439</v>
      </c>
    </row>
    <row r="8" spans="1:5" x14ac:dyDescent="0.25">
      <c r="A8" t="s">
        <v>23</v>
      </c>
      <c r="B8" s="3" t="s">
        <v>22</v>
      </c>
      <c r="C8" s="2">
        <v>288</v>
      </c>
      <c r="D8" s="2">
        <v>0</v>
      </c>
      <c r="E8" s="2">
        <f>SUM(B8:D8)</f>
        <v>288</v>
      </c>
    </row>
    <row r="9" spans="1:5" x14ac:dyDescent="0.25">
      <c r="A9" t="s">
        <v>6</v>
      </c>
      <c r="B9" s="2">
        <v>0</v>
      </c>
      <c r="C9" s="2">
        <v>221</v>
      </c>
      <c r="D9" s="2">
        <v>109</v>
      </c>
      <c r="E9" s="2">
        <f>SUM(B9:D9)</f>
        <v>330</v>
      </c>
    </row>
    <row r="10" spans="1:5" x14ac:dyDescent="0.25">
      <c r="A10" t="s">
        <v>7</v>
      </c>
      <c r="B10" s="2">
        <v>1783</v>
      </c>
      <c r="C10" s="2">
        <v>8745</v>
      </c>
      <c r="D10" s="2">
        <v>115</v>
      </c>
      <c r="E10" s="2">
        <f>SUM(B10:D10)</f>
        <v>10643</v>
      </c>
    </row>
    <row r="12" spans="1:5" x14ac:dyDescent="0.25">
      <c r="A12" t="s">
        <v>11</v>
      </c>
      <c r="B12" s="2">
        <f>B7+B10</f>
        <v>6579</v>
      </c>
      <c r="C12" s="2">
        <f>+SUM(C7:C10)</f>
        <v>22504</v>
      </c>
      <c r="D12" s="2">
        <f>+SUM(D7:D10)</f>
        <v>617</v>
      </c>
      <c r="E12" s="2">
        <f>+SUM(E7:E10)</f>
        <v>29700</v>
      </c>
    </row>
    <row r="15" spans="1:5" x14ac:dyDescent="0.25">
      <c r="C15" t="s">
        <v>12</v>
      </c>
    </row>
    <row r="16" spans="1:5" ht="45" x14ac:dyDescent="0.25">
      <c r="A16" t="s">
        <v>3</v>
      </c>
      <c r="B16" t="s">
        <v>8</v>
      </c>
      <c r="C16" s="1" t="s">
        <v>9</v>
      </c>
      <c r="D16" s="1" t="s">
        <v>10</v>
      </c>
      <c r="E16" t="s">
        <v>11</v>
      </c>
    </row>
    <row r="17" spans="1:5" x14ac:dyDescent="0.25">
      <c r="A17" t="s">
        <v>4</v>
      </c>
      <c r="B17" s="2">
        <v>663324</v>
      </c>
      <c r="C17" s="2">
        <v>43769</v>
      </c>
      <c r="D17" s="2">
        <v>430</v>
      </c>
      <c r="E17" s="2">
        <f>SUM(B17:D17)</f>
        <v>707523</v>
      </c>
    </row>
    <row r="18" spans="1:5" x14ac:dyDescent="0.25">
      <c r="A18" t="s">
        <v>5</v>
      </c>
      <c r="B18" s="3" t="s">
        <v>22</v>
      </c>
      <c r="C18" s="2">
        <v>410</v>
      </c>
      <c r="D18" s="2">
        <v>0</v>
      </c>
      <c r="E18" s="2">
        <f>SUM(B18:D18)</f>
        <v>410</v>
      </c>
    </row>
    <row r="19" spans="1:5" x14ac:dyDescent="0.25">
      <c r="A19" t="s">
        <v>6</v>
      </c>
      <c r="B19" s="2">
        <v>0</v>
      </c>
      <c r="C19" s="2">
        <v>3698</v>
      </c>
      <c r="D19" s="2">
        <v>215</v>
      </c>
      <c r="E19" s="2">
        <f>SUM(B19:D19)</f>
        <v>3913</v>
      </c>
    </row>
    <row r="20" spans="1:5" x14ac:dyDescent="0.25">
      <c r="A20" t="s">
        <v>7</v>
      </c>
      <c r="B20" s="2">
        <v>489584</v>
      </c>
      <c r="C20" s="2">
        <v>27981</v>
      </c>
      <c r="D20" s="2">
        <v>117</v>
      </c>
      <c r="E20" s="2">
        <f>SUM(B20:D20)</f>
        <v>517682</v>
      </c>
    </row>
    <row r="22" spans="1:5" x14ac:dyDescent="0.25">
      <c r="A22" t="s">
        <v>11</v>
      </c>
      <c r="B22" s="2">
        <f>B17+B20</f>
        <v>1152908</v>
      </c>
      <c r="C22" s="2">
        <f>SUM(C17:C20)</f>
        <v>75858</v>
      </c>
      <c r="D22" s="2">
        <f>SUM(D17:D20)</f>
        <v>762</v>
      </c>
      <c r="E22" s="2">
        <f>SUM(E17:E20)</f>
        <v>1229528</v>
      </c>
    </row>
    <row r="25" spans="1:5" x14ac:dyDescent="0.25">
      <c r="C25" t="s">
        <v>13</v>
      </c>
    </row>
    <row r="26" spans="1:5" ht="45" x14ac:dyDescent="0.25">
      <c r="A26" t="s">
        <v>3</v>
      </c>
      <c r="B26" t="s">
        <v>8</v>
      </c>
      <c r="C26" s="1" t="s">
        <v>9</v>
      </c>
      <c r="D26" s="1" t="s">
        <v>10</v>
      </c>
      <c r="E26" t="s">
        <v>11</v>
      </c>
    </row>
    <row r="27" spans="1:5" x14ac:dyDescent="0.25">
      <c r="A27" t="s">
        <v>4</v>
      </c>
      <c r="B27" s="4">
        <f>B7/B17</f>
        <v>7.2302524859646266E-3</v>
      </c>
      <c r="C27" s="4">
        <f>C7/C17</f>
        <v>0.30272567342182821</v>
      </c>
      <c r="D27" s="4">
        <f>D7/D17</f>
        <v>0.913953488372093</v>
      </c>
      <c r="E27" s="4">
        <f>E7/E17</f>
        <v>2.6061343588830329E-2</v>
      </c>
    </row>
    <row r="28" spans="1:5" x14ac:dyDescent="0.25">
      <c r="A28" t="s">
        <v>5</v>
      </c>
      <c r="B28" s="5" t="s">
        <v>22</v>
      </c>
      <c r="C28" s="4">
        <f>C8/C18</f>
        <v>0.70243902439024386</v>
      </c>
      <c r="D28" s="5" t="s">
        <v>22</v>
      </c>
      <c r="E28" s="4">
        <f>E8/E18</f>
        <v>0.70243902439024386</v>
      </c>
    </row>
    <row r="29" spans="1:5" x14ac:dyDescent="0.25">
      <c r="A29" t="s">
        <v>6</v>
      </c>
      <c r="B29" s="5" t="s">
        <v>22</v>
      </c>
      <c r="C29" s="4">
        <f>C9/C19</f>
        <v>5.9762033531638725E-2</v>
      </c>
      <c r="D29" s="4">
        <f>D9/D19</f>
        <v>0.50697674418604655</v>
      </c>
      <c r="E29" s="4">
        <f>E9/E19</f>
        <v>8.4334270380782006E-2</v>
      </c>
    </row>
    <row r="30" spans="1:5" x14ac:dyDescent="0.25">
      <c r="A30" t="s">
        <v>7</v>
      </c>
      <c r="B30" s="4">
        <f>B10/B20</f>
        <v>3.6418673812869703E-3</v>
      </c>
      <c r="C30" s="4">
        <f>C10/C20</f>
        <v>0.31253350487831028</v>
      </c>
      <c r="D30" s="4">
        <f>D10/D20</f>
        <v>0.98290598290598286</v>
      </c>
      <c r="E30" s="4">
        <f>E10/E20</f>
        <v>2.0558953179751274E-2</v>
      </c>
    </row>
    <row r="32" spans="1:5" x14ac:dyDescent="0.25">
      <c r="A32" t="s">
        <v>11</v>
      </c>
      <c r="B32" s="4">
        <f>B12/B22</f>
        <v>5.7064397159183556E-3</v>
      </c>
      <c r="C32" s="4">
        <f>C12/C22</f>
        <v>0.29665954810303463</v>
      </c>
      <c r="D32" s="4">
        <f>D12/D22</f>
        <v>0.80971128608923881</v>
      </c>
      <c r="E32" s="4">
        <f>E12/E22</f>
        <v>2.4155610933626562E-2</v>
      </c>
    </row>
    <row r="35" spans="1:8" x14ac:dyDescent="0.25">
      <c r="C35" t="s">
        <v>14</v>
      </c>
    </row>
    <row r="36" spans="1:8" ht="45" x14ac:dyDescent="0.25">
      <c r="A36" t="s">
        <v>3</v>
      </c>
      <c r="B36" t="s">
        <v>8</v>
      </c>
      <c r="C36" s="1" t="s">
        <v>9</v>
      </c>
      <c r="D36" s="1" t="s">
        <v>10</v>
      </c>
      <c r="E36" t="s">
        <v>11</v>
      </c>
    </row>
    <row r="37" spans="1:8" x14ac:dyDescent="0.25">
      <c r="A37" t="s">
        <v>4</v>
      </c>
      <c r="B37" s="2">
        <v>1237931</v>
      </c>
      <c r="C37" s="2">
        <v>12170368</v>
      </c>
      <c r="D37" s="2">
        <v>27909647</v>
      </c>
      <c r="E37" s="2">
        <f>SUM(B37:D37)</f>
        <v>41317946</v>
      </c>
      <c r="G37" s="2"/>
      <c r="H37" s="2"/>
    </row>
    <row r="38" spans="1:8" x14ac:dyDescent="0.25">
      <c r="A38" t="s">
        <v>15</v>
      </c>
      <c r="B38" s="3" t="s">
        <v>22</v>
      </c>
      <c r="C38" s="3">
        <v>3987380</v>
      </c>
      <c r="D38" s="2">
        <v>0</v>
      </c>
      <c r="E38" s="2">
        <f>SUM(B38:D38)</f>
        <v>3987380</v>
      </c>
    </row>
    <row r="39" spans="1:8" x14ac:dyDescent="0.25">
      <c r="A39" t="s">
        <v>6</v>
      </c>
      <c r="B39" s="2">
        <v>0</v>
      </c>
      <c r="C39" s="2">
        <v>162555</v>
      </c>
      <c r="D39" s="2">
        <v>2252200</v>
      </c>
      <c r="E39" s="2">
        <f>SUM(B39:D39)</f>
        <v>2414755</v>
      </c>
    </row>
    <row r="40" spans="1:8" x14ac:dyDescent="0.25">
      <c r="A40" t="s">
        <v>7</v>
      </c>
      <c r="B40" s="2">
        <v>786724</v>
      </c>
      <c r="C40" s="2">
        <v>14349232</v>
      </c>
      <c r="D40" s="2">
        <v>11498080</v>
      </c>
      <c r="E40" s="2">
        <f>SUM(B40:D40)</f>
        <v>26634036</v>
      </c>
    </row>
    <row r="42" spans="1:8" x14ac:dyDescent="0.25">
      <c r="A42" t="s">
        <v>11</v>
      </c>
      <c r="B42" s="2">
        <f>B37+B40</f>
        <v>2024655</v>
      </c>
      <c r="C42" s="2">
        <f>SUM(C37:C40)</f>
        <v>30669535</v>
      </c>
      <c r="D42" s="2">
        <f>SUM(D37:D40)</f>
        <v>41659927</v>
      </c>
      <c r="E42" s="2">
        <f>SUM(E37:E40)</f>
        <v>74354117</v>
      </c>
    </row>
    <row r="45" spans="1:8" x14ac:dyDescent="0.25">
      <c r="C45" t="s">
        <v>16</v>
      </c>
    </row>
    <row r="46" spans="1:8" ht="45" x14ac:dyDescent="0.25">
      <c r="A46" t="s">
        <v>3</v>
      </c>
      <c r="B46" t="s">
        <v>8</v>
      </c>
      <c r="C46" s="1" t="s">
        <v>9</v>
      </c>
      <c r="D46" s="1" t="s">
        <v>10</v>
      </c>
      <c r="E46" t="s">
        <v>11</v>
      </c>
    </row>
    <row r="47" spans="1:8" x14ac:dyDescent="0.25">
      <c r="A47" t="s">
        <v>4</v>
      </c>
      <c r="B47" s="2">
        <v>42061130</v>
      </c>
      <c r="C47" s="2">
        <v>23587410</v>
      </c>
      <c r="D47" s="2">
        <v>27909647</v>
      </c>
      <c r="E47" s="2">
        <f>SUM(B47:D47)</f>
        <v>93558187</v>
      </c>
    </row>
    <row r="48" spans="1:8" x14ac:dyDescent="0.25">
      <c r="A48" t="s">
        <v>5</v>
      </c>
      <c r="B48" s="3" t="s">
        <v>22</v>
      </c>
      <c r="C48" s="2">
        <v>4494056</v>
      </c>
      <c r="D48" s="2">
        <v>0</v>
      </c>
      <c r="E48" s="2">
        <f>SUM(B48:D48)</f>
        <v>4494056</v>
      </c>
    </row>
    <row r="49" spans="1:5" x14ac:dyDescent="0.25">
      <c r="A49" t="s">
        <v>6</v>
      </c>
      <c r="B49" s="2">
        <v>0</v>
      </c>
      <c r="C49" s="2">
        <v>1102197</v>
      </c>
      <c r="D49" s="2">
        <v>2856733</v>
      </c>
      <c r="E49" s="2">
        <f>SUM(B49:D49)</f>
        <v>3958930</v>
      </c>
    </row>
    <row r="50" spans="1:5" x14ac:dyDescent="0.25">
      <c r="A50" t="s">
        <v>7</v>
      </c>
      <c r="B50" s="2">
        <v>36266531</v>
      </c>
      <c r="C50" s="2">
        <v>20973737</v>
      </c>
      <c r="D50" s="2">
        <v>11534709</v>
      </c>
      <c r="E50" s="2">
        <f>SUM(B50:D50)</f>
        <v>68774977</v>
      </c>
    </row>
    <row r="52" spans="1:5" x14ac:dyDescent="0.25">
      <c r="A52" t="s">
        <v>11</v>
      </c>
      <c r="B52" s="2">
        <f>B47+B50</f>
        <v>78327661</v>
      </c>
      <c r="C52" s="2">
        <f>SUM(C47:C50)</f>
        <v>50157400</v>
      </c>
      <c r="D52" s="2">
        <f>SUM(D47:D50)</f>
        <v>42301089</v>
      </c>
      <c r="E52" s="2">
        <f>SUM(E47:E50)</f>
        <v>170786150</v>
      </c>
    </row>
    <row r="55" spans="1:5" x14ac:dyDescent="0.25">
      <c r="C55" t="s">
        <v>17</v>
      </c>
    </row>
    <row r="56" spans="1:5" ht="45" x14ac:dyDescent="0.25">
      <c r="A56" t="s">
        <v>3</v>
      </c>
      <c r="B56" t="s">
        <v>8</v>
      </c>
      <c r="C56" s="1" t="s">
        <v>9</v>
      </c>
      <c r="D56" s="1" t="s">
        <v>10</v>
      </c>
      <c r="E56" t="s">
        <v>11</v>
      </c>
    </row>
    <row r="57" spans="1:5" x14ac:dyDescent="0.25">
      <c r="A57" t="s">
        <v>4</v>
      </c>
      <c r="B57" s="4">
        <f>B37/B47</f>
        <v>2.9431710465220501E-2</v>
      </c>
      <c r="C57" s="4">
        <f>C37/C47</f>
        <v>0.5159688155672878</v>
      </c>
      <c r="D57" s="4">
        <f>D37/D47</f>
        <v>1</v>
      </c>
      <c r="E57" s="4">
        <f>E37/E47</f>
        <v>0.44162833125443102</v>
      </c>
    </row>
    <row r="58" spans="1:5" x14ac:dyDescent="0.25">
      <c r="A58" t="s">
        <v>5</v>
      </c>
      <c r="B58" s="6" t="s">
        <v>22</v>
      </c>
      <c r="C58" s="4">
        <f>C38/C48</f>
        <v>0.88725641158009605</v>
      </c>
      <c r="D58" s="6" t="s">
        <v>22</v>
      </c>
      <c r="E58" s="4">
        <f>E38/E48</f>
        <v>0.88725641158009605</v>
      </c>
    </row>
    <row r="59" spans="1:5" x14ac:dyDescent="0.25">
      <c r="A59" t="s">
        <v>6</v>
      </c>
      <c r="B59" s="6" t="s">
        <v>22</v>
      </c>
      <c r="C59" s="4">
        <f>C39/C49</f>
        <v>0.14748270953377662</v>
      </c>
      <c r="D59" s="4">
        <f>D39/D49</f>
        <v>0.78838309355477043</v>
      </c>
      <c r="E59" s="4">
        <f>E39/E49</f>
        <v>0.60995142626921917</v>
      </c>
    </row>
    <row r="60" spans="1:5" x14ac:dyDescent="0.25">
      <c r="A60" t="s">
        <v>7</v>
      </c>
      <c r="B60" s="4">
        <f>B40/B50</f>
        <v>2.1692838501702852E-2</v>
      </c>
      <c r="C60" s="4">
        <f>C40/C50</f>
        <v>0.68415237589753319</v>
      </c>
      <c r="D60" s="4">
        <f>D40/D50</f>
        <v>0.99682445391556906</v>
      </c>
      <c r="E60" s="4">
        <f>E40/E50</f>
        <v>0.38726346647851295</v>
      </c>
    </row>
    <row r="62" spans="1:5" x14ac:dyDescent="0.25">
      <c r="A62" t="s">
        <v>11</v>
      </c>
      <c r="B62" s="4">
        <f>B42/B52</f>
        <v>2.5848531338118215E-2</v>
      </c>
      <c r="C62" s="4">
        <f>C42/C52</f>
        <v>0.61146580564383324</v>
      </c>
      <c r="D62" s="4">
        <f>D42/D52</f>
        <v>0.98484289612496734</v>
      </c>
      <c r="E62" s="4">
        <f>E42/E52</f>
        <v>0.43536385708091668</v>
      </c>
    </row>
    <row r="65" spans="1:4" x14ac:dyDescent="0.25">
      <c r="C65" t="s">
        <v>18</v>
      </c>
    </row>
    <row r="66" spans="1:4" ht="45" x14ac:dyDescent="0.25">
      <c r="A66" t="s">
        <v>3</v>
      </c>
      <c r="B66" t="s">
        <v>8</v>
      </c>
      <c r="C66" s="1" t="s">
        <v>9</v>
      </c>
      <c r="D66" s="1" t="s">
        <v>10</v>
      </c>
    </row>
    <row r="67" spans="1:4" x14ac:dyDescent="0.25">
      <c r="A67" t="s">
        <v>4</v>
      </c>
      <c r="B67">
        <v>2</v>
      </c>
      <c r="C67">
        <v>32</v>
      </c>
      <c r="D67">
        <v>14</v>
      </c>
    </row>
    <row r="68" spans="1:4" x14ac:dyDescent="0.25">
      <c r="A68" t="s">
        <v>5</v>
      </c>
      <c r="B68" s="3" t="s">
        <v>22</v>
      </c>
      <c r="C68">
        <v>5</v>
      </c>
      <c r="D68">
        <v>0</v>
      </c>
    </row>
    <row r="69" spans="1:4" x14ac:dyDescent="0.25">
      <c r="A69" t="s">
        <v>6</v>
      </c>
      <c r="B69">
        <v>0</v>
      </c>
      <c r="C69">
        <v>5</v>
      </c>
      <c r="D69">
        <v>5</v>
      </c>
    </row>
    <row r="70" spans="1:4" x14ac:dyDescent="0.25">
      <c r="A70" t="s">
        <v>7</v>
      </c>
      <c r="B70">
        <v>4</v>
      </c>
      <c r="C70">
        <v>26</v>
      </c>
      <c r="D70">
        <v>10</v>
      </c>
    </row>
    <row r="73" spans="1:4" ht="165" x14ac:dyDescent="0.25">
      <c r="A73" s="1" t="s">
        <v>19</v>
      </c>
    </row>
    <row r="74" spans="1:4" ht="105" x14ac:dyDescent="0.25">
      <c r="A74" s="1" t="s">
        <v>20</v>
      </c>
    </row>
    <row r="75" spans="1:4" ht="45" x14ac:dyDescent="0.25">
      <c r="A75" s="1" t="s">
        <v>21</v>
      </c>
    </row>
    <row r="76" spans="1:4" ht="90" x14ac:dyDescent="0.25">
      <c r="A76" s="1" t="s">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Alden Manka</dc:creator>
  <cp:lastModifiedBy>Alden Manka</cp:lastModifiedBy>
  <dcterms:created xsi:type="dcterms:W3CDTF">2023-11-15T19:04:52Z</dcterms:created>
  <dcterms:modified xsi:type="dcterms:W3CDTF">2026-04-30T15:41:31Z</dcterms:modified>
</cp:coreProperties>
</file>