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amanka\Desktop\folders\Other\gas choice\mine\2024\Q2 2024\"/>
    </mc:Choice>
  </mc:AlternateContent>
  <xr:revisionPtr revIDLastSave="0" documentId="13_ncr:1_{1587648B-505F-4E53-9CFE-405553170B08}" xr6:coauthVersionLast="47" xr6:coauthVersionMax="47" xr10:uidLastSave="{00000000-0000-0000-0000-000000000000}"/>
  <bookViews>
    <workbookView xWindow="-15" yWindow="0" windowWidth="17805" windowHeight="15165" xr2:uid="{B1FB1CC8-584D-4580-9BF5-7CA736FB336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5" i="1" l="1"/>
  <c r="C65" i="1"/>
  <c r="B65" i="1"/>
  <c r="E54" i="1"/>
  <c r="E43" i="1"/>
  <c r="D32" i="1"/>
  <c r="C32" i="1"/>
  <c r="B32" i="1"/>
  <c r="E21" i="1"/>
  <c r="E10" i="1"/>
  <c r="C63" i="1"/>
  <c r="E52" i="1"/>
  <c r="E41" i="1"/>
  <c r="C30" i="1"/>
  <c r="E19" i="1"/>
  <c r="E8" i="1"/>
  <c r="D66" i="1"/>
  <c r="C66" i="1"/>
  <c r="E55" i="1"/>
  <c r="E44" i="1"/>
  <c r="E33" i="1"/>
  <c r="E32" i="1" l="1"/>
  <c r="E63" i="1"/>
  <c r="E30" i="1"/>
  <c r="E66" i="1"/>
  <c r="E65" i="1"/>
  <c r="E22" i="1"/>
  <c r="E11" i="1"/>
  <c r="D62" i="1"/>
  <c r="C62" i="1"/>
  <c r="B62" i="1"/>
  <c r="E51" i="1"/>
  <c r="E40" i="1"/>
  <c r="D29" i="1"/>
  <c r="C29" i="1"/>
  <c r="B29" i="1"/>
  <c r="E18" i="1"/>
  <c r="E7" i="1"/>
  <c r="D64" i="1"/>
  <c r="C64" i="1"/>
  <c r="E53" i="1"/>
  <c r="E42" i="1"/>
  <c r="D31" i="1"/>
  <c r="C31" i="1"/>
  <c r="E20" i="1"/>
  <c r="E9" i="1"/>
  <c r="D57" i="1"/>
  <c r="C57" i="1"/>
  <c r="B57" i="1"/>
  <c r="D46" i="1"/>
  <c r="C46" i="1"/>
  <c r="B46" i="1"/>
  <c r="E57" i="1" l="1"/>
  <c r="E62" i="1"/>
  <c r="E29" i="1"/>
  <c r="E64" i="1"/>
  <c r="E31" i="1"/>
  <c r="D68" i="1"/>
  <c r="E46" i="1"/>
  <c r="B68" i="1"/>
  <c r="C68" i="1"/>
  <c r="E24" i="1"/>
  <c r="D24" i="1"/>
  <c r="C24" i="1"/>
  <c r="B24" i="1"/>
  <c r="E13" i="1"/>
  <c r="D13" i="1"/>
  <c r="C13" i="1"/>
  <c r="B13" i="1"/>
  <c r="E68" i="1" l="1"/>
  <c r="B35" i="1"/>
  <c r="E35" i="1"/>
  <c r="D35" i="1"/>
  <c r="C35" i="1"/>
</calcChain>
</file>

<file path=xl/sharedStrings.xml><?xml version="1.0" encoding="utf-8"?>
<sst xmlns="http://schemas.openxmlformats.org/spreadsheetml/2006/main" count="106" uniqueCount="25">
  <si>
    <t>Gas Choice Enrollment Report</t>
  </si>
  <si>
    <t>(All Utilities Where Gas Choice is Available in Maryland)</t>
  </si>
  <si>
    <t>Number of Accounts Served by Gas Suppliers</t>
  </si>
  <si>
    <t>Distribution Utility</t>
  </si>
  <si>
    <t>Baltimore Gas and Electric</t>
  </si>
  <si>
    <t>Chesapeake Utilities</t>
  </si>
  <si>
    <t>Columbia Gas, Maryland</t>
  </si>
  <si>
    <t>Washington Gas</t>
  </si>
  <si>
    <t>Elkton Gas</t>
  </si>
  <si>
    <t>Residential</t>
  </si>
  <si>
    <t>Firm Service Commercial and Industrial</t>
  </si>
  <si>
    <t>Daily-Metered and Interruptible</t>
  </si>
  <si>
    <t>Total</t>
  </si>
  <si>
    <t>Total Number of Distribution Service Accounts Eligible* for Choice</t>
  </si>
  <si>
    <t>Percent of Eligible* Customers Served by Gas Suppliers</t>
  </si>
  <si>
    <t>Estimated Annual Volumes Served by Gas Suppliers (Dth)</t>
  </si>
  <si>
    <t>Cheapeake Utilities</t>
  </si>
  <si>
    <t>Total Annual Volumes for all Eligible* Distribution Accounts (Dth)</t>
  </si>
  <si>
    <t>Percent of Eligible* Total System Annual Volumes Served by Gas Suppliers</t>
  </si>
  <si>
    <t>Number of Gas Suppliers Serving Enrolled Customers**</t>
  </si>
  <si>
    <t>*All Baltimore Gas and Electric and Washington Gas customers are eligible for gas choice. Residential Customers of Chesapeake Utilities and Elkton Gas are not eligible for Choice beginning in October 2012 (Per Commission Letter Order Dated April 13, 2012).</t>
  </si>
  <si>
    <t>**This table represents the number of suppliers currently serving customers. All suppliers may not be seeking or offering service to new customers.</t>
  </si>
  <si>
    <t>***Differences from 100% for Washington Gas represent balancing gas.</t>
  </si>
  <si>
    <t>N/A</t>
  </si>
  <si>
    <t>Quarter Ending June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</si>
</sst>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8">
    <xf numFmtId="0" fontId="0" fillId="0" borderId="0" xfId="0"/>
    <xf numFmtId="0" fontId="0" fillId="0" borderId="0" xfId="0" applyAlignment="1">
      <alignment wrapText="1"/>
    </xf>
    <xf numFmtId="3" fontId="0" fillId="0" borderId="0" xfId="0" applyNumberFormat="1"/>
    <xf numFmtId="3" fontId="0" fillId="0" borderId="0" xfId="0" applyNumberFormat="1" applyAlignment="1">
      <alignment horizontal="right"/>
    </xf>
    <xf numFmtId="10" fontId="0" fillId="0" borderId="0" xfId="1" applyNumberFormat="1" applyFont="1" applyBorder="1"/>
    <xf numFmtId="10" fontId="0" fillId="0" borderId="0" xfId="1" applyNumberFormat="1" applyFont="1" applyBorder="1" applyAlignment="1">
      <alignment horizontal="right"/>
    </xf>
    <xf numFmtId="0" fontId="0" fillId="0" borderId="0" xfId="0" applyAlignment="1">
      <alignment horizontal="right"/>
    </xf>
    <xf numFmtId="9" fontId="0" fillId="0" borderId="0" xfId="1" applyFont="1" applyBorder="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F5E2A-AB2E-4124-A3B0-1EBEF32843ED}">
  <dimension ref="A1:E82"/>
  <sheetViews>
    <sheetView tabSelected="1" topLeftCell="A51" workbookViewId="0">
      <selection activeCell="E76" sqref="E76"/>
    </sheetView>
  </sheetViews>
  <sheetFormatPr defaultRowHeight="15" x14ac:dyDescent="0.25"/>
  <cols>
    <col min="1" max="1" width="25.7109375" customWidth="1"/>
    <col min="2" max="2" width="13.5703125" customWidth="1"/>
    <col min="3" max="3" width="17.5703125" customWidth="1"/>
    <col min="4" max="4" width="16.5703125" customWidth="1"/>
    <col min="5" max="5" width="16" customWidth="1"/>
  </cols>
  <sheetData>
    <row r="1" spans="1:5" x14ac:dyDescent="0.25">
      <c r="C1" t="s">
        <v>0</v>
      </c>
    </row>
    <row r="2" spans="1:5" x14ac:dyDescent="0.25">
      <c r="C2" t="s">
        <v>1</v>
      </c>
    </row>
    <row r="3" spans="1:5" x14ac:dyDescent="0.25">
      <c r="C3" t="s">
        <v>24</v>
      </c>
    </row>
    <row r="5" spans="1:5" x14ac:dyDescent="0.25">
      <c r="C5" t="s">
        <v>2</v>
      </c>
    </row>
    <row r="6" spans="1:5" ht="45" x14ac:dyDescent="0.25">
      <c r="A6" t="s">
        <v>3</v>
      </c>
      <c r="B6" s="1" t="s">
        <v>9</v>
      </c>
      <c r="C6" s="1" t="s">
        <v>10</v>
      </c>
      <c r="D6" s="1" t="s">
        <v>11</v>
      </c>
      <c r="E6" s="1" t="s">
        <v>12</v>
      </c>
    </row>
    <row r="7" spans="1:5" x14ac:dyDescent="0.25">
      <c r="A7" t="s">
        <v>4</v>
      </c>
      <c r="B7" s="2">
        <v>92054</v>
      </c>
      <c r="C7" s="2">
        <v>13445</v>
      </c>
      <c r="D7" s="2">
        <v>382</v>
      </c>
      <c r="E7" s="2">
        <f>SUM(B7:D7)</f>
        <v>105881</v>
      </c>
    </row>
    <row r="8" spans="1:5" x14ac:dyDescent="0.25">
      <c r="A8" t="s">
        <v>5</v>
      </c>
      <c r="B8" s="3" t="s">
        <v>23</v>
      </c>
      <c r="C8" s="2">
        <v>161</v>
      </c>
      <c r="D8" s="2">
        <v>0</v>
      </c>
      <c r="E8" s="2">
        <f>SUM(C8:D8)</f>
        <v>161</v>
      </c>
    </row>
    <row r="9" spans="1:5" x14ac:dyDescent="0.25">
      <c r="A9" t="s">
        <v>6</v>
      </c>
      <c r="B9" s="2">
        <v>0</v>
      </c>
      <c r="C9" s="2">
        <v>223</v>
      </c>
      <c r="D9" s="2">
        <v>110</v>
      </c>
      <c r="E9" s="2">
        <f>SUM(B9:D9)</f>
        <v>333</v>
      </c>
    </row>
    <row r="10" spans="1:5" x14ac:dyDescent="0.25">
      <c r="A10" t="s">
        <v>7</v>
      </c>
      <c r="B10" s="2">
        <v>63532</v>
      </c>
      <c r="C10" s="2">
        <v>12924</v>
      </c>
      <c r="D10" s="2">
        <v>132</v>
      </c>
      <c r="E10" s="2">
        <f>SUM(B10:D10)</f>
        <v>76588</v>
      </c>
    </row>
    <row r="11" spans="1:5" x14ac:dyDescent="0.25">
      <c r="A11" t="s">
        <v>8</v>
      </c>
      <c r="B11" s="3" t="s">
        <v>23</v>
      </c>
      <c r="C11" s="2">
        <v>34</v>
      </c>
      <c r="D11" s="2">
        <v>0</v>
      </c>
      <c r="E11" s="2">
        <f>SUM(C11:D11)</f>
        <v>34</v>
      </c>
    </row>
    <row r="13" spans="1:5" x14ac:dyDescent="0.25">
      <c r="A13" t="s">
        <v>12</v>
      </c>
      <c r="B13" s="2">
        <f>B7+B10</f>
        <v>155586</v>
      </c>
      <c r="C13" s="2">
        <f>+SUM(C7:C11)</f>
        <v>26787</v>
      </c>
      <c r="D13" s="2">
        <f>+SUM(D7:D11)</f>
        <v>624</v>
      </c>
      <c r="E13" s="2">
        <f>+SUM(E7:E11)</f>
        <v>182997</v>
      </c>
    </row>
    <row r="16" spans="1:5" x14ac:dyDescent="0.25">
      <c r="C16" t="s">
        <v>13</v>
      </c>
    </row>
    <row r="17" spans="1:5" ht="45" x14ac:dyDescent="0.25">
      <c r="A17" t="s">
        <v>3</v>
      </c>
      <c r="B17" t="s">
        <v>9</v>
      </c>
      <c r="C17" s="1" t="s">
        <v>10</v>
      </c>
      <c r="D17" s="1" t="s">
        <v>11</v>
      </c>
      <c r="E17" t="s">
        <v>12</v>
      </c>
    </row>
    <row r="18" spans="1:5" x14ac:dyDescent="0.25">
      <c r="A18" t="s">
        <v>4</v>
      </c>
      <c r="B18" s="2">
        <v>656690</v>
      </c>
      <c r="C18" s="2">
        <v>43807</v>
      </c>
      <c r="D18" s="2">
        <v>441</v>
      </c>
      <c r="E18" s="2">
        <f>SUM(B18:D18)</f>
        <v>700938</v>
      </c>
    </row>
    <row r="19" spans="1:5" x14ac:dyDescent="0.25">
      <c r="A19" t="s">
        <v>5</v>
      </c>
      <c r="B19" s="3" t="s">
        <v>23</v>
      </c>
      <c r="C19" s="2">
        <v>173</v>
      </c>
      <c r="D19" s="2">
        <v>0</v>
      </c>
      <c r="E19" s="2">
        <f>SUM(C19:D19)</f>
        <v>173</v>
      </c>
    </row>
    <row r="20" spans="1:5" x14ac:dyDescent="0.25">
      <c r="A20" t="s">
        <v>6</v>
      </c>
      <c r="B20" s="2">
        <v>0</v>
      </c>
      <c r="C20" s="2">
        <v>3663</v>
      </c>
      <c r="D20" s="2">
        <v>202</v>
      </c>
      <c r="E20" s="2">
        <f>SUM(B20:D20)</f>
        <v>3865</v>
      </c>
    </row>
    <row r="21" spans="1:5" x14ac:dyDescent="0.25">
      <c r="A21" t="s">
        <v>7</v>
      </c>
      <c r="B21" s="2">
        <v>482904</v>
      </c>
      <c r="C21" s="2">
        <v>32425</v>
      </c>
      <c r="D21" s="2">
        <v>132</v>
      </c>
      <c r="E21" s="2">
        <f>SUM(B21:D21)</f>
        <v>515461</v>
      </c>
    </row>
    <row r="22" spans="1:5" x14ac:dyDescent="0.25">
      <c r="A22" t="s">
        <v>8</v>
      </c>
      <c r="B22" s="3" t="s">
        <v>23</v>
      </c>
      <c r="C22" s="2">
        <v>541</v>
      </c>
      <c r="D22" s="2">
        <v>1</v>
      </c>
      <c r="E22" s="2">
        <f>SUM(C22:D22)</f>
        <v>542</v>
      </c>
    </row>
    <row r="24" spans="1:5" x14ac:dyDescent="0.25">
      <c r="A24" t="s">
        <v>12</v>
      </c>
      <c r="B24" s="2">
        <f>B18+B21</f>
        <v>1139594</v>
      </c>
      <c r="C24" s="2">
        <f>SUM(C18:C22)</f>
        <v>80609</v>
      </c>
      <c r="D24" s="2">
        <f>SUM(D18:D22)</f>
        <v>776</v>
      </c>
      <c r="E24" s="2">
        <f>SUM(E18:E22)</f>
        <v>1220979</v>
      </c>
    </row>
    <row r="27" spans="1:5" x14ac:dyDescent="0.25">
      <c r="C27" t="s">
        <v>14</v>
      </c>
    </row>
    <row r="28" spans="1:5" ht="45" x14ac:dyDescent="0.25">
      <c r="A28" t="s">
        <v>3</v>
      </c>
      <c r="B28" t="s">
        <v>9</v>
      </c>
      <c r="C28" s="1" t="s">
        <v>10</v>
      </c>
      <c r="D28" s="1" t="s">
        <v>11</v>
      </c>
      <c r="E28" t="s">
        <v>12</v>
      </c>
    </row>
    <row r="29" spans="1:5" x14ac:dyDescent="0.25">
      <c r="A29" t="s">
        <v>4</v>
      </c>
      <c r="B29" s="4">
        <f>B7/B18</f>
        <v>0.14017877537346388</v>
      </c>
      <c r="C29" s="4">
        <f>C7/C18</f>
        <v>0.30691442006985187</v>
      </c>
      <c r="D29" s="4">
        <f>D7/D18</f>
        <v>0.86621315192743764</v>
      </c>
      <c r="E29" s="4">
        <f>E7/E18</f>
        <v>0.15105615617929119</v>
      </c>
    </row>
    <row r="30" spans="1:5" x14ac:dyDescent="0.25">
      <c r="A30" t="s">
        <v>5</v>
      </c>
      <c r="B30" s="5" t="s">
        <v>23</v>
      </c>
      <c r="C30" s="4">
        <f>C8/C19</f>
        <v>0.93063583815028905</v>
      </c>
      <c r="D30" s="5" t="s">
        <v>23</v>
      </c>
      <c r="E30" s="4">
        <f>E8/E19</f>
        <v>0.93063583815028905</v>
      </c>
    </row>
    <row r="31" spans="1:5" x14ac:dyDescent="0.25">
      <c r="A31" t="s">
        <v>6</v>
      </c>
      <c r="B31" s="5" t="s">
        <v>23</v>
      </c>
      <c r="C31" s="4">
        <f>C9/C20</f>
        <v>6.0879060879060878E-2</v>
      </c>
      <c r="D31" s="4">
        <f>D9/D20</f>
        <v>0.54455445544554459</v>
      </c>
      <c r="E31" s="4">
        <f>E9/E20</f>
        <v>8.6157826649417846E-2</v>
      </c>
    </row>
    <row r="32" spans="1:5" x14ac:dyDescent="0.25">
      <c r="A32" t="s">
        <v>7</v>
      </c>
      <c r="B32" s="4">
        <f>B10/B21</f>
        <v>0.13156238092871461</v>
      </c>
      <c r="C32" s="4">
        <f>C10/C21</f>
        <v>0.39858134155744024</v>
      </c>
      <c r="D32" s="4">
        <f>D10/D21</f>
        <v>1</v>
      </c>
      <c r="E32" s="4">
        <f>E10/E21</f>
        <v>0.14858156097163511</v>
      </c>
    </row>
    <row r="33" spans="1:5" x14ac:dyDescent="0.25">
      <c r="A33" t="s">
        <v>8</v>
      </c>
      <c r="B33" s="5" t="s">
        <v>23</v>
      </c>
      <c r="C33" s="4">
        <v>6.3E-2</v>
      </c>
      <c r="D33" s="4">
        <v>0</v>
      </c>
      <c r="E33" s="4">
        <f>SUM(C33:D33)</f>
        <v>6.3E-2</v>
      </c>
    </row>
    <row r="35" spans="1:5" x14ac:dyDescent="0.25">
      <c r="A35" t="s">
        <v>12</v>
      </c>
      <c r="B35" s="4">
        <f>B13/B24</f>
        <v>0.13652757034522822</v>
      </c>
      <c r="C35" s="4">
        <f>C13/C24</f>
        <v>0.33230780682057837</v>
      </c>
      <c r="D35" s="4">
        <f>D13/D24</f>
        <v>0.80412371134020622</v>
      </c>
      <c r="E35" s="4">
        <f>E13/E24</f>
        <v>0.14987727061644796</v>
      </c>
    </row>
    <row r="38" spans="1:5" x14ac:dyDescent="0.25">
      <c r="C38" t="s">
        <v>15</v>
      </c>
    </row>
    <row r="39" spans="1:5" ht="45" x14ac:dyDescent="0.25">
      <c r="A39" t="s">
        <v>3</v>
      </c>
      <c r="B39" t="s">
        <v>9</v>
      </c>
      <c r="C39" s="1" t="s">
        <v>10</v>
      </c>
      <c r="D39" s="1" t="s">
        <v>11</v>
      </c>
      <c r="E39" t="s">
        <v>12</v>
      </c>
    </row>
    <row r="40" spans="1:5" x14ac:dyDescent="0.25">
      <c r="A40" t="s">
        <v>4</v>
      </c>
      <c r="B40" s="2">
        <v>5512045</v>
      </c>
      <c r="C40" s="2">
        <v>10599383</v>
      </c>
      <c r="D40" s="2">
        <v>28299313</v>
      </c>
      <c r="E40" s="2">
        <f>SUM(B40:D40)</f>
        <v>44410741</v>
      </c>
    </row>
    <row r="41" spans="1:5" x14ac:dyDescent="0.25">
      <c r="A41" t="s">
        <v>16</v>
      </c>
      <c r="B41" s="3" t="s">
        <v>23</v>
      </c>
      <c r="C41" s="3">
        <v>2476104</v>
      </c>
      <c r="D41" s="2">
        <v>0</v>
      </c>
      <c r="E41" s="2">
        <f>SUM(C41:D41)</f>
        <v>2476104</v>
      </c>
    </row>
    <row r="42" spans="1:5" x14ac:dyDescent="0.25">
      <c r="A42" t="s">
        <v>6</v>
      </c>
      <c r="B42" s="2">
        <v>0</v>
      </c>
      <c r="C42" s="2">
        <v>131905</v>
      </c>
      <c r="D42" s="2">
        <v>2111521</v>
      </c>
      <c r="E42" s="2">
        <f>SUM(B42:D42)</f>
        <v>2243426</v>
      </c>
    </row>
    <row r="43" spans="1:5" x14ac:dyDescent="0.25">
      <c r="A43" t="s">
        <v>7</v>
      </c>
      <c r="B43" s="2">
        <v>4816457</v>
      </c>
      <c r="C43" s="2">
        <v>17813555</v>
      </c>
      <c r="D43" s="2">
        <v>11371664</v>
      </c>
      <c r="E43" s="2">
        <f>SUM(B43:D43)</f>
        <v>34001676</v>
      </c>
    </row>
    <row r="44" spans="1:5" x14ac:dyDescent="0.25">
      <c r="A44" t="s">
        <v>8</v>
      </c>
      <c r="B44" s="3" t="s">
        <v>23</v>
      </c>
      <c r="C44" s="2">
        <v>777240</v>
      </c>
      <c r="D44" s="2">
        <v>0</v>
      </c>
      <c r="E44" s="2">
        <f>SUM(C44:D44)</f>
        <v>777240</v>
      </c>
    </row>
    <row r="46" spans="1:5" x14ac:dyDescent="0.25">
      <c r="A46" t="s">
        <v>12</v>
      </c>
      <c r="B46" s="2">
        <f>B40+B43</f>
        <v>10328502</v>
      </c>
      <c r="C46" s="2">
        <f>SUM(C40:C44)</f>
        <v>31798187</v>
      </c>
      <c r="D46" s="2">
        <f>SUM(D40:D44)</f>
        <v>41782498</v>
      </c>
      <c r="E46" s="2">
        <f>SUM(E40:E44)</f>
        <v>83909187</v>
      </c>
    </row>
    <row r="49" spans="1:5" x14ac:dyDescent="0.25">
      <c r="C49" t="s">
        <v>17</v>
      </c>
    </row>
    <row r="50" spans="1:5" ht="45" x14ac:dyDescent="0.25">
      <c r="A50" t="s">
        <v>3</v>
      </c>
      <c r="B50" t="s">
        <v>9</v>
      </c>
      <c r="C50" s="1" t="s">
        <v>10</v>
      </c>
      <c r="D50" s="1" t="s">
        <v>11</v>
      </c>
      <c r="E50" t="s">
        <v>12</v>
      </c>
    </row>
    <row r="51" spans="1:5" x14ac:dyDescent="0.25">
      <c r="A51" t="s">
        <v>4</v>
      </c>
      <c r="B51" s="2">
        <v>36306347</v>
      </c>
      <c r="C51" s="2">
        <v>20830196</v>
      </c>
      <c r="D51" s="2">
        <v>28299313</v>
      </c>
      <c r="E51" s="2">
        <f>SUM(B51:D51)</f>
        <v>85435856</v>
      </c>
    </row>
    <row r="52" spans="1:5" x14ac:dyDescent="0.25">
      <c r="A52" t="s">
        <v>5</v>
      </c>
      <c r="B52" s="3" t="s">
        <v>23</v>
      </c>
      <c r="C52" s="2">
        <v>2538378</v>
      </c>
      <c r="D52" s="2">
        <v>0</v>
      </c>
      <c r="E52" s="2">
        <f>SUM(C52:D52)</f>
        <v>2538378</v>
      </c>
    </row>
    <row r="53" spans="1:5" x14ac:dyDescent="0.25">
      <c r="A53" t="s">
        <v>6</v>
      </c>
      <c r="B53" s="2">
        <v>0</v>
      </c>
      <c r="C53" s="2">
        <v>1021640</v>
      </c>
      <c r="D53" s="2">
        <v>2612599</v>
      </c>
      <c r="E53" s="2">
        <f>SUM(B53:D53)</f>
        <v>3634239</v>
      </c>
    </row>
    <row r="54" spans="1:5" x14ac:dyDescent="0.25">
      <c r="A54" t="s">
        <v>7</v>
      </c>
      <c r="B54" s="2">
        <v>31992779</v>
      </c>
      <c r="C54" s="2">
        <v>24618888</v>
      </c>
      <c r="D54" s="2">
        <v>11371664</v>
      </c>
      <c r="E54" s="2">
        <f>SUM(B54:D54)</f>
        <v>67983331</v>
      </c>
    </row>
    <row r="55" spans="1:5" x14ac:dyDescent="0.25">
      <c r="A55" t="s">
        <v>8</v>
      </c>
      <c r="B55" s="6" t="s">
        <v>23</v>
      </c>
      <c r="C55" s="2">
        <v>1035051</v>
      </c>
      <c r="D55" s="2">
        <v>41437</v>
      </c>
      <c r="E55" s="2">
        <f>SUM(C55:D55)</f>
        <v>1076488</v>
      </c>
    </row>
    <row r="57" spans="1:5" x14ac:dyDescent="0.25">
      <c r="A57" t="s">
        <v>12</v>
      </c>
      <c r="B57" s="2">
        <f>B51+B54</f>
        <v>68299126</v>
      </c>
      <c r="C57" s="2">
        <f>SUM(C51:C55)</f>
        <v>50044153</v>
      </c>
      <c r="D57" s="2">
        <f>SUM(D51:D55)</f>
        <v>42325013</v>
      </c>
      <c r="E57" s="2">
        <f>SUM(E51:E55)</f>
        <v>160668292</v>
      </c>
    </row>
    <row r="60" spans="1:5" x14ac:dyDescent="0.25">
      <c r="C60" t="s">
        <v>18</v>
      </c>
    </row>
    <row r="61" spans="1:5" ht="45" x14ac:dyDescent="0.25">
      <c r="A61" t="s">
        <v>3</v>
      </c>
      <c r="B61" t="s">
        <v>9</v>
      </c>
      <c r="C61" s="1" t="s">
        <v>10</v>
      </c>
      <c r="D61" s="1" t="s">
        <v>11</v>
      </c>
      <c r="E61" t="s">
        <v>12</v>
      </c>
    </row>
    <row r="62" spans="1:5" x14ac:dyDescent="0.25">
      <c r="A62" t="s">
        <v>4</v>
      </c>
      <c r="B62" s="4">
        <f>B40/B51</f>
        <v>0.15182042412584223</v>
      </c>
      <c r="C62" s="4">
        <f>C40/C51</f>
        <v>0.50884701228927465</v>
      </c>
      <c r="D62" s="4">
        <f>D40/D51</f>
        <v>1</v>
      </c>
      <c r="E62" s="4">
        <f>E40/E51</f>
        <v>0.51981384724465096</v>
      </c>
    </row>
    <row r="63" spans="1:5" x14ac:dyDescent="0.25">
      <c r="A63" t="s">
        <v>5</v>
      </c>
      <c r="B63" s="6" t="s">
        <v>23</v>
      </c>
      <c r="C63" s="7">
        <f>C41/C52</f>
        <v>0.97546701082344711</v>
      </c>
      <c r="D63" s="6" t="s">
        <v>23</v>
      </c>
      <c r="E63" s="7">
        <f>E41/E52</f>
        <v>0.97546701082344711</v>
      </c>
    </row>
    <row r="64" spans="1:5" x14ac:dyDescent="0.25">
      <c r="A64" t="s">
        <v>6</v>
      </c>
      <c r="B64" s="6" t="s">
        <v>23</v>
      </c>
      <c r="C64" s="4">
        <f>C42/C53</f>
        <v>0.12911103715594535</v>
      </c>
      <c r="D64" s="4">
        <f>D42/D53</f>
        <v>0.80820707655480228</v>
      </c>
      <c r="E64" s="4">
        <f>E42/E53</f>
        <v>0.6173028246078478</v>
      </c>
    </row>
    <row r="65" spans="1:5" x14ac:dyDescent="0.25">
      <c r="A65" t="s">
        <v>7</v>
      </c>
      <c r="B65" s="4">
        <f>B43/B54</f>
        <v>0.15054825340430728</v>
      </c>
      <c r="C65" s="4">
        <f>C43/C54</f>
        <v>0.72357268939198227</v>
      </c>
      <c r="D65" s="4">
        <f>D43/D54</f>
        <v>1</v>
      </c>
      <c r="E65" s="4">
        <f>E43/E54</f>
        <v>0.50014724933086907</v>
      </c>
    </row>
    <row r="66" spans="1:5" x14ac:dyDescent="0.25">
      <c r="A66" t="s">
        <v>8</v>
      </c>
      <c r="B66" s="6" t="s">
        <v>23</v>
      </c>
      <c r="C66" s="4">
        <f>C44/C55</f>
        <v>0.75091951990771466</v>
      </c>
      <c r="D66" s="4">
        <f>D44/D55</f>
        <v>0</v>
      </c>
      <c r="E66" s="4">
        <f>E44/E55</f>
        <v>0.72201455102146983</v>
      </c>
    </row>
    <row r="68" spans="1:5" x14ac:dyDescent="0.25">
      <c r="A68" t="s">
        <v>12</v>
      </c>
      <c r="B68" s="4">
        <f>B46/B57</f>
        <v>0.15122451200912879</v>
      </c>
      <c r="C68" s="4">
        <f>C46/C57</f>
        <v>0.63540264134353519</v>
      </c>
      <c r="D68" s="4">
        <f>D46/D57</f>
        <v>0.98718216577984275</v>
      </c>
      <c r="E68" s="4">
        <f>E46/E57</f>
        <v>0.52225106743525973</v>
      </c>
    </row>
    <row r="71" spans="1:5" x14ac:dyDescent="0.25">
      <c r="C71" t="s">
        <v>19</v>
      </c>
    </row>
    <row r="72" spans="1:5" ht="45" x14ac:dyDescent="0.25">
      <c r="A72" t="s">
        <v>3</v>
      </c>
      <c r="B72" t="s">
        <v>9</v>
      </c>
      <c r="C72" s="1" t="s">
        <v>10</v>
      </c>
      <c r="D72" s="1" t="s">
        <v>11</v>
      </c>
    </row>
    <row r="73" spans="1:5" x14ac:dyDescent="0.25">
      <c r="A73" t="s">
        <v>4</v>
      </c>
      <c r="B73">
        <v>43</v>
      </c>
      <c r="C73">
        <v>35</v>
      </c>
      <c r="D73">
        <v>14</v>
      </c>
    </row>
    <row r="74" spans="1:5" x14ac:dyDescent="0.25">
      <c r="A74" t="s">
        <v>5</v>
      </c>
      <c r="B74" s="6" t="s">
        <v>23</v>
      </c>
      <c r="C74">
        <v>5</v>
      </c>
      <c r="D74">
        <v>0</v>
      </c>
    </row>
    <row r="75" spans="1:5" x14ac:dyDescent="0.25">
      <c r="A75" t="s">
        <v>6</v>
      </c>
      <c r="B75">
        <v>0</v>
      </c>
      <c r="C75">
        <v>5</v>
      </c>
      <c r="D75">
        <v>5</v>
      </c>
    </row>
    <row r="76" spans="1:5" x14ac:dyDescent="0.25">
      <c r="A76" t="s">
        <v>7</v>
      </c>
      <c r="B76">
        <v>34</v>
      </c>
      <c r="C76">
        <v>29</v>
      </c>
      <c r="D76">
        <v>14</v>
      </c>
    </row>
    <row r="77" spans="1:5" x14ac:dyDescent="0.25">
      <c r="A77" t="s">
        <v>8</v>
      </c>
      <c r="B77" s="6" t="s">
        <v>23</v>
      </c>
      <c r="C77">
        <v>1</v>
      </c>
      <c r="D77">
        <v>0</v>
      </c>
    </row>
    <row r="80" spans="1:5" ht="165" x14ac:dyDescent="0.25">
      <c r="A80" s="1" t="s">
        <v>20</v>
      </c>
    </row>
    <row r="81" spans="1:1" ht="105" x14ac:dyDescent="0.25">
      <c r="A81" s="1" t="s">
        <v>21</v>
      </c>
    </row>
    <row r="82" spans="1:1" ht="45" x14ac:dyDescent="0.25">
      <c r="A82" s="1" t="s">
        <v>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Alden Manka</dc:creator>
  <cp:lastModifiedBy>Alden Manka</cp:lastModifiedBy>
  <dcterms:created xsi:type="dcterms:W3CDTF">2023-11-15T19:04:52Z</dcterms:created>
  <dcterms:modified xsi:type="dcterms:W3CDTF">2024-10-09T18:28:46Z</dcterms:modified>
</cp:coreProperties>
</file>