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600" yWindow="7755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5" i="1" l="1"/>
  <c r="I10" i="1" l="1"/>
  <c r="H10" i="1"/>
  <c r="H86" i="1" l="1"/>
  <c r="D32" i="1"/>
  <c r="H23" i="1"/>
  <c r="G62" i="1"/>
  <c r="D62" i="1"/>
  <c r="I21" i="1"/>
  <c r="H21" i="1"/>
  <c r="I118" i="1"/>
  <c r="D60" i="1"/>
  <c r="D30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1" i="1" l="1"/>
  <c r="H33" i="1"/>
  <c r="I33" i="1"/>
  <c r="H62" i="1"/>
  <c r="I108" i="1"/>
  <c r="I55" i="1"/>
  <c r="I61" i="1"/>
  <c r="F65" i="1"/>
  <c r="I104" i="1"/>
  <c r="H61" i="1"/>
  <c r="I31" i="1"/>
  <c r="E65" i="1"/>
  <c r="H32" i="1"/>
  <c r="H25" i="1"/>
  <c r="I32" i="1"/>
  <c r="H93" i="1"/>
  <c r="I63" i="1"/>
  <c r="H63" i="1"/>
  <c r="D35" i="1"/>
  <c r="H94" i="1"/>
  <c r="I45" i="1"/>
  <c r="I60" i="1"/>
  <c r="E35" i="1"/>
  <c r="I15" i="1"/>
  <c r="I30" i="1"/>
  <c r="H15" i="1"/>
  <c r="I94" i="1"/>
  <c r="I93" i="1"/>
  <c r="G65" i="1"/>
  <c r="H60" i="1"/>
  <c r="D65" i="1"/>
  <c r="G35" i="1"/>
  <c r="F35" i="1"/>
  <c r="I25" i="1"/>
  <c r="H30" i="1"/>
  <c r="I62" i="1"/>
  <c r="H45" i="1"/>
  <c r="H55" i="1"/>
  <c r="I65" i="1" l="1"/>
  <c r="H35" i="1"/>
  <c r="I35" i="1"/>
  <c r="H65" i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<sst xmlns="http://schemas.openxmlformats.org/spreadsheetml/2006/main" count="156" uniqueCount="76">
  <si>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</si>
  <si>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</si>
  <si>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</si>
  <si>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</si>
  <si>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</si>
  <si>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</si>
  <si>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</si>
  <si>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</si>
  <si>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</si>
  <si>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</si>
  <si>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</si>
  <si>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</si>
  <si>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</si>
  <si>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</si>
  <si>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</si>
  <si>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</si>
  <si>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</si>
  <si>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</si>
  <si>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</si>
  <si>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</si>
  <si>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</si>
  <si>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</si>
  <si>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</si>
  <si>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</si>
  <si>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</si>
  <si>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</si>
  <si>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</si>
  <si>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</si>
  <si>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</si>
  <si>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</si>
  <si>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</si>
  <si>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</si>
  <si>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</si>
  <si>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</si>
  <si>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</si>
  <si>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</si>
  <si>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</si>
  <si>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</si>
  <si>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</si>
  <si>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</si>
  <si>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</si>
  <si>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</si>
  <si>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</si>
  <si>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</si>
  <si>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</si>
  <si>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</si>
  <si>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</si>
  <si>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</si>
  <si>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</si>
  <si>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</si>
  <si>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</si>
  <si>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</si>
  <si>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</si>
  <si>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</si>
  <si>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</si>
  <si>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</si>
  <si>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</si>
  <si>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</si>
  <si>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</si>
  <si>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</si>
  <si>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</si>
  <si>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</si>
  <si>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</si>
  <si>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</si>
  <si>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</si>
  <si>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</si>
  <si>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</si>
  <si>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</si>
  <si>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</si>
  <si>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</si>
  <si>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</si>
  <si>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</si>
  <si>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</si>
  <si>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</si>
  <si>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</si>
  <si>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>Month Ending November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</si>
</sst>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44"/>
  <sheetViews>
    <sheetView tabSelected="1" topLeftCell="A7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2.5703125" style="77" customWidth="1"/>
    <col min="7" max="7" width="12.42578125" style="77" customWidth="1"/>
    <col min="8" max="9" width="13.28515625" style="77" customWidth="1"/>
  </cols>
  <sheetData>
    <row r="2" spans="1:10" x14ac:dyDescent="0.2">
      <c r="F2" s="5" t="s">
        <v>33</v>
      </c>
    </row>
    <row r="3" spans="1:10" x14ac:dyDescent="0.2">
      <c r="F3" s="5" t="s">
        <v>34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35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36</v>
      </c>
      <c r="G8" s="25"/>
      <c r="H8" s="25"/>
      <c r="I8" s="88"/>
    </row>
    <row r="9" spans="1:10" x14ac:dyDescent="0.2">
      <c r="A9" s="27" t="s">
        <v>37</v>
      </c>
      <c r="B9" s="11"/>
      <c r="C9" s="12"/>
      <c r="D9" s="13" t="s">
        <v>38</v>
      </c>
      <c r="E9" s="13" t="s">
        <v>39</v>
      </c>
      <c r="F9" s="13" t="s">
        <v>40</v>
      </c>
      <c r="G9" s="13" t="s">
        <v>41</v>
      </c>
      <c r="H9" s="13" t="s">
        <v>42</v>
      </c>
      <c r="I9" s="28" t="s">
        <v>43</v>
      </c>
    </row>
    <row r="10" spans="1:10" x14ac:dyDescent="0.2">
      <c r="A10" s="29" t="s">
        <v>29</v>
      </c>
      <c r="B10" s="2"/>
      <c r="C10" s="23"/>
      <c r="D10" s="89">
        <v>33916</v>
      </c>
      <c r="E10" s="89">
        <v>7110</v>
      </c>
      <c r="F10" s="89">
        <v>3273</v>
      </c>
      <c r="G10" s="89">
        <v>80</v>
      </c>
      <c r="H10" s="89">
        <f>+SUM(E10:G10)</f>
        <v>10463</v>
      </c>
      <c r="I10" s="90">
        <f>SUM(D10:G10)</f>
        <v>44379</v>
      </c>
    </row>
    <row r="11" spans="1:10" s="67" customFormat="1" x14ac:dyDescent="0.2">
      <c r="A11" s="29" t="s">
        <v>44</v>
      </c>
      <c r="B11" s="66"/>
      <c r="C11" s="66"/>
      <c r="D11" s="91">
        <v>308753</v>
      </c>
      <c r="E11" s="91">
        <v>36898</v>
      </c>
      <c r="F11" s="91">
        <v>16394</v>
      </c>
      <c r="G11" s="92">
        <v>567</v>
      </c>
      <c r="H11" s="89">
        <f>+SUM(E11:G11)</f>
        <v>53859</v>
      </c>
      <c r="I11" s="90">
        <f>SUM(D11:G11)</f>
        <v>362612</v>
      </c>
    </row>
    <row r="12" spans="1:10" x14ac:dyDescent="0.2">
      <c r="A12" s="29" t="s">
        <v>15</v>
      </c>
      <c r="B12" s="2"/>
      <c r="C12" s="2"/>
      <c r="D12" s="146">
        <v>28521</v>
      </c>
      <c r="E12" s="146">
        <v>8497</v>
      </c>
      <c r="F12" s="146">
        <v>3098</v>
      </c>
      <c r="G12" s="146">
        <v>71</v>
      </c>
      <c r="H12" s="89">
        <f>+SUM(E12:G12)</f>
        <v>11666</v>
      </c>
      <c r="I12" s="90">
        <f>SUM(D12:G12)</f>
        <v>40187</v>
      </c>
    </row>
    <row r="13" spans="1:10" x14ac:dyDescent="0.2">
      <c r="A13" s="29" t="s">
        <v>45</v>
      </c>
      <c r="B13" s="2"/>
      <c r="C13" s="2"/>
      <c r="D13" s="146">
        <v>116338</v>
      </c>
      <c r="E13" s="146">
        <v>11328</v>
      </c>
      <c r="F13" s="146">
        <v>9919</v>
      </c>
      <c r="G13" s="146">
        <v>492</v>
      </c>
      <c r="H13" s="89">
        <f>+SUM(E13:G13)</f>
        <v>21739</v>
      </c>
      <c r="I13" s="90">
        <f>SUM(D13:G13)</f>
        <v>138077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43</v>
      </c>
      <c r="B15" s="31"/>
      <c r="C15" s="32"/>
      <c r="D15" s="148">
        <f>SUM(D10:D13)</f>
        <v>487528</v>
      </c>
      <c r="E15" s="148">
        <f>SUM(E10:E13)</f>
        <v>63833</v>
      </c>
      <c r="F15" s="148">
        <f>SUM(F10:F13)</f>
        <v>32684</v>
      </c>
      <c r="G15" s="148">
        <f>SUM(G10:G13)</f>
        <v>1210</v>
      </c>
      <c r="H15" s="33">
        <f t="shared" ref="H15" si="0">SUM(H10:H13)</f>
        <v>97727</v>
      </c>
      <c r="I15" s="34">
        <f>SUM(I10:I13)</f>
        <v>585255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46</v>
      </c>
      <c r="G18" s="149"/>
      <c r="H18" s="96"/>
      <c r="I18" s="88"/>
    </row>
    <row r="19" spans="1:9" x14ac:dyDescent="0.2">
      <c r="A19" s="27" t="s">
        <v>37</v>
      </c>
      <c r="B19" s="11"/>
      <c r="C19" s="12"/>
      <c r="D19" s="151" t="s">
        <v>38</v>
      </c>
      <c r="E19" s="151" t="s">
        <v>39</v>
      </c>
      <c r="F19" s="151" t="s">
        <v>40</v>
      </c>
      <c r="G19" s="151" t="s">
        <v>41</v>
      </c>
      <c r="H19" s="13" t="s">
        <v>42</v>
      </c>
      <c r="I19" s="28" t="s">
        <v>43</v>
      </c>
    </row>
    <row r="20" spans="1:9" x14ac:dyDescent="0.2">
      <c r="A20" s="29" t="s">
        <v>29</v>
      </c>
      <c r="B20" s="2"/>
      <c r="C20" s="2"/>
      <c r="D20" s="89">
        <v>226314</v>
      </c>
      <c r="E20" s="89">
        <v>28485</v>
      </c>
      <c r="F20" s="89">
        <v>6296</v>
      </c>
      <c r="G20" s="89">
        <v>98</v>
      </c>
      <c r="H20" s="89">
        <f>+SUM(E20:G20)</f>
        <v>34879</v>
      </c>
      <c r="I20" s="90">
        <f>SUM(D20:G20)</f>
        <v>261193</v>
      </c>
    </row>
    <row r="21" spans="1:9" s="67" customFormat="1" x14ac:dyDescent="0.2">
      <c r="A21" s="29" t="s">
        <v>47</v>
      </c>
      <c r="B21" s="66"/>
      <c r="C21" s="66"/>
      <c r="D21" s="91">
        <v>1124897</v>
      </c>
      <c r="E21" s="91">
        <v>103014</v>
      </c>
      <c r="F21" s="91">
        <v>26042</v>
      </c>
      <c r="G21" s="91">
        <v>616</v>
      </c>
      <c r="H21" s="89">
        <f>+SUM(E21:G21)</f>
        <v>129672</v>
      </c>
      <c r="I21" s="90">
        <f>SUM(D21:G21)</f>
        <v>1254569</v>
      </c>
    </row>
    <row r="22" spans="1:9" x14ac:dyDescent="0.2">
      <c r="A22" s="29" t="s">
        <v>15</v>
      </c>
      <c r="B22" s="2"/>
      <c r="C22" s="2"/>
      <c r="D22" s="146">
        <v>175404</v>
      </c>
      <c r="E22" s="146">
        <v>26758</v>
      </c>
      <c r="F22" s="146">
        <v>5325</v>
      </c>
      <c r="G22" s="146">
        <v>78</v>
      </c>
      <c r="H22" s="89">
        <f>+SUM(E22:G22)</f>
        <v>32161</v>
      </c>
      <c r="I22" s="90">
        <f>SUM(D22:G22)</f>
        <v>207565</v>
      </c>
    </row>
    <row r="23" spans="1:9" x14ac:dyDescent="0.2">
      <c r="A23" s="29" t="s">
        <v>45</v>
      </c>
      <c r="B23" s="2"/>
      <c r="C23" s="2"/>
      <c r="D23" s="146">
        <v>499355</v>
      </c>
      <c r="E23" s="146">
        <v>31793</v>
      </c>
      <c r="F23" s="146">
        <v>17243</v>
      </c>
      <c r="G23" s="146">
        <v>555</v>
      </c>
      <c r="H23" s="89">
        <f>+SUM(E23:G23)</f>
        <v>49591</v>
      </c>
      <c r="I23" s="90">
        <f>SUM(D23:G23)</f>
        <v>548946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43</v>
      </c>
      <c r="B25" s="31"/>
      <c r="C25" s="32"/>
      <c r="D25" s="33">
        <f t="shared" ref="D25:I25" si="1">SUM(D20:D23)</f>
        <v>2025970</v>
      </c>
      <c r="E25" s="33">
        <f t="shared" si="1"/>
        <v>190050</v>
      </c>
      <c r="F25" s="33">
        <f t="shared" si="1"/>
        <v>54906</v>
      </c>
      <c r="G25" s="33">
        <f t="shared" si="1"/>
        <v>1347</v>
      </c>
      <c r="H25" s="33">
        <f t="shared" si="1"/>
        <v>246303</v>
      </c>
      <c r="I25" s="34">
        <f t="shared" si="1"/>
        <v>2272273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48</v>
      </c>
      <c r="G28" s="96"/>
      <c r="H28" s="96"/>
      <c r="I28" s="88"/>
    </row>
    <row r="29" spans="1:9" x14ac:dyDescent="0.2">
      <c r="A29" s="27" t="s">
        <v>37</v>
      </c>
      <c r="B29" s="11"/>
      <c r="C29" s="12"/>
      <c r="D29" s="13" t="s">
        <v>38</v>
      </c>
      <c r="E29" s="13" t="s">
        <v>39</v>
      </c>
      <c r="F29" s="13" t="s">
        <v>40</v>
      </c>
      <c r="G29" s="13" t="s">
        <v>41</v>
      </c>
      <c r="H29" s="13" t="s">
        <v>42</v>
      </c>
      <c r="I29" s="28" t="s">
        <v>43</v>
      </c>
    </row>
    <row r="30" spans="1:9" x14ac:dyDescent="0.2">
      <c r="A30" s="29" t="s">
        <v>29</v>
      </c>
      <c r="B30" s="2"/>
      <c r="C30" s="3"/>
      <c r="D30" s="97">
        <f t="shared" ref="D30:G31" si="2">D10/D20</f>
        <v>0.14986258030877453</v>
      </c>
      <c r="E30" s="97">
        <f t="shared" si="2"/>
        <v>0.24960505529225907</v>
      </c>
      <c r="F30" s="97">
        <f t="shared" si="2"/>
        <v>0.51985387547649298</v>
      </c>
      <c r="G30" s="97">
        <f t="shared" si="2"/>
        <v>0.81632653061224492</v>
      </c>
      <c r="H30" s="97">
        <f t="shared" ref="H30" si="3">H10/H20</f>
        <v>0.29997993061727685</v>
      </c>
      <c r="I30" s="98">
        <f>I10/I20</f>
        <v>0.1699088413548602</v>
      </c>
    </row>
    <row r="31" spans="1:9" x14ac:dyDescent="0.2">
      <c r="A31" s="29" t="s">
        <v>47</v>
      </c>
      <c r="B31" s="2"/>
      <c r="C31" s="3"/>
      <c r="D31" s="97">
        <f t="shared" si="2"/>
        <v>0.27447224056958103</v>
      </c>
      <c r="E31" s="97">
        <f t="shared" si="2"/>
        <v>0.35818432446075293</v>
      </c>
      <c r="F31" s="97">
        <f t="shared" si="2"/>
        <v>0.62952154212426081</v>
      </c>
      <c r="G31" s="97">
        <f t="shared" si="2"/>
        <v>0.92045454545454541</v>
      </c>
      <c r="H31" s="97">
        <f t="shared" ref="D31:I33" si="4">H11/H21</f>
        <v>0.41534795483990378</v>
      </c>
      <c r="I31" s="98">
        <f t="shared" si="4"/>
        <v>0.28903312611741561</v>
      </c>
    </row>
    <row r="32" spans="1:9" x14ac:dyDescent="0.2">
      <c r="A32" s="29" t="s">
        <v>15</v>
      </c>
      <c r="B32" s="2"/>
      <c r="C32" s="3"/>
      <c r="D32" s="97">
        <f>D12/D22</f>
        <v>0.16260176506807142</v>
      </c>
      <c r="E32" s="97">
        <f t="shared" si="4"/>
        <v>0.3175498916211974</v>
      </c>
      <c r="F32" s="97">
        <f t="shared" si="4"/>
        <v>0.58178403755868546</v>
      </c>
      <c r="G32" s="97">
        <f t="shared" si="4"/>
        <v>0.91025641025641024</v>
      </c>
      <c r="H32" s="97">
        <f t="shared" si="4"/>
        <v>0.36273747706849913</v>
      </c>
      <c r="I32" s="98">
        <f t="shared" si="4"/>
        <v>0.19361163972731432</v>
      </c>
    </row>
    <row r="33" spans="1:9" x14ac:dyDescent="0.2">
      <c r="A33" s="29" t="s">
        <v>45</v>
      </c>
      <c r="B33" s="2"/>
      <c r="C33" s="3"/>
      <c r="D33" s="97">
        <f t="shared" si="4"/>
        <v>0.23297653973625979</v>
      </c>
      <c r="E33" s="97">
        <f t="shared" si="4"/>
        <v>0.35630484697889475</v>
      </c>
      <c r="F33" s="97">
        <f t="shared" si="4"/>
        <v>0.57524792669489067</v>
      </c>
      <c r="G33" s="97">
        <f t="shared" si="4"/>
        <v>0.88648648648648654</v>
      </c>
      <c r="H33" s="97">
        <f t="shared" si="4"/>
        <v>0.43836583250993122</v>
      </c>
      <c r="I33" s="98">
        <f t="shared" si="4"/>
        <v>0.25153111599319422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43</v>
      </c>
      <c r="B35" s="31"/>
      <c r="C35" s="32"/>
      <c r="D35" s="63">
        <f t="shared" ref="D35:I35" si="5">D15/D25</f>
        <v>0.24063929870629872</v>
      </c>
      <c r="E35" s="63">
        <f t="shared" si="5"/>
        <v>0.33587476979742176</v>
      </c>
      <c r="F35" s="63">
        <f t="shared" si="5"/>
        <v>0.59527191928022438</v>
      </c>
      <c r="G35" s="63">
        <f t="shared" si="5"/>
        <v>0.8982925018559762</v>
      </c>
      <c r="H35" s="63">
        <f t="shared" si="5"/>
        <v>0.3967755163355704</v>
      </c>
      <c r="I35" s="64">
        <f t="shared" si="5"/>
        <v>0.25756368182872391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49</v>
      </c>
      <c r="G38" s="96"/>
      <c r="H38" s="96"/>
      <c r="I38" s="88"/>
    </row>
    <row r="39" spans="1:9" x14ac:dyDescent="0.2">
      <c r="A39" s="35" t="s">
        <v>37</v>
      </c>
      <c r="B39" s="17"/>
      <c r="C39" s="18"/>
      <c r="D39" s="19" t="s">
        <v>38</v>
      </c>
      <c r="E39" s="19" t="s">
        <v>39</v>
      </c>
      <c r="F39" s="19" t="s">
        <v>40</v>
      </c>
      <c r="G39" s="19" t="s">
        <v>41</v>
      </c>
      <c r="H39" s="19" t="s">
        <v>42</v>
      </c>
      <c r="I39" s="36" t="s">
        <v>43</v>
      </c>
    </row>
    <row r="40" spans="1:9" x14ac:dyDescent="0.2">
      <c r="A40" s="29" t="s">
        <v>29</v>
      </c>
      <c r="B40" s="6"/>
      <c r="C40" s="6"/>
      <c r="D40" s="89">
        <v>123.6</v>
      </c>
      <c r="E40" s="89">
        <v>24.3</v>
      </c>
      <c r="F40" s="89">
        <v>218.6</v>
      </c>
      <c r="G40" s="89">
        <v>226</v>
      </c>
      <c r="H40" s="89">
        <f>+SUM(E40:G40)</f>
        <v>468.9</v>
      </c>
      <c r="I40" s="90">
        <f>SUM(D40:G40)</f>
        <v>592.5</v>
      </c>
    </row>
    <row r="41" spans="1:9" s="67" customFormat="1" x14ac:dyDescent="0.2">
      <c r="A41" s="37" t="s">
        <v>47</v>
      </c>
      <c r="B41" s="68"/>
      <c r="C41" s="68"/>
      <c r="D41" s="91">
        <v>1121.95</v>
      </c>
      <c r="E41" s="91">
        <v>128.22999999999999</v>
      </c>
      <c r="F41" s="91">
        <v>1284.6600000000001</v>
      </c>
      <c r="G41" s="101">
        <v>1151.24</v>
      </c>
      <c r="H41" s="89">
        <f>+SUM(E41:G41)</f>
        <v>2564.13</v>
      </c>
      <c r="I41" s="90">
        <f>SUM(D41:G41)</f>
        <v>3686.08</v>
      </c>
    </row>
    <row r="42" spans="1:9" x14ac:dyDescent="0.2">
      <c r="A42" s="37" t="s">
        <v>15</v>
      </c>
      <c r="B42" s="6"/>
      <c r="C42" s="6"/>
      <c r="D42" s="146">
        <v>102</v>
      </c>
      <c r="E42" s="146">
        <v>33.1</v>
      </c>
      <c r="F42" s="146">
        <v>176.3</v>
      </c>
      <c r="G42" s="146">
        <v>113.6</v>
      </c>
      <c r="H42" s="103">
        <f>+SUM(E42:G42)</f>
        <v>323</v>
      </c>
      <c r="I42" s="90">
        <f>SUM(D42:G42)</f>
        <v>425</v>
      </c>
    </row>
    <row r="43" spans="1:9" x14ac:dyDescent="0.2">
      <c r="A43" s="37" t="s">
        <v>45</v>
      </c>
      <c r="B43" s="6"/>
      <c r="C43" s="6"/>
      <c r="D43" s="89">
        <v>422.4</v>
      </c>
      <c r="E43" s="89">
        <v>41.7</v>
      </c>
      <c r="F43" s="89">
        <v>726.5</v>
      </c>
      <c r="G43" s="89">
        <v>709.9</v>
      </c>
      <c r="H43" s="89">
        <f>+SUM(E43:G43)</f>
        <v>1478.1</v>
      </c>
      <c r="I43" s="90">
        <f>SUM(D43:G43)</f>
        <v>1900.5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43</v>
      </c>
      <c r="B45" s="39"/>
      <c r="C45" s="40"/>
      <c r="D45" s="33">
        <f t="shared" ref="D45:I45" si="6">SUM(D40:D43)</f>
        <v>1769.9499999999998</v>
      </c>
      <c r="E45" s="33">
        <f t="shared" si="6"/>
        <v>227.32999999999998</v>
      </c>
      <c r="F45" s="33">
        <f t="shared" si="6"/>
        <v>2406.06</v>
      </c>
      <c r="G45" s="33">
        <f t="shared" si="6"/>
        <v>2200.7399999999998</v>
      </c>
      <c r="H45" s="33">
        <f t="shared" si="6"/>
        <v>4834.13</v>
      </c>
      <c r="I45" s="34">
        <f t="shared" si="6"/>
        <v>6604.08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50</v>
      </c>
      <c r="G48" s="96"/>
      <c r="H48" s="96"/>
      <c r="I48" s="88"/>
    </row>
    <row r="49" spans="1:9" x14ac:dyDescent="0.2">
      <c r="A49" s="35" t="s">
        <v>37</v>
      </c>
      <c r="B49" s="17"/>
      <c r="C49" s="18"/>
      <c r="D49" s="19" t="s">
        <v>38</v>
      </c>
      <c r="E49" s="19" t="s">
        <v>39</v>
      </c>
      <c r="F49" s="19" t="s">
        <v>40</v>
      </c>
      <c r="G49" s="19" t="s">
        <v>41</v>
      </c>
      <c r="H49" s="19" t="s">
        <v>42</v>
      </c>
      <c r="I49" s="36" t="s">
        <v>43</v>
      </c>
    </row>
    <row r="50" spans="1:9" x14ac:dyDescent="0.2">
      <c r="A50" s="29" t="s">
        <v>29</v>
      </c>
      <c r="B50" s="6"/>
      <c r="C50" s="6"/>
      <c r="D50" s="89">
        <v>809.6</v>
      </c>
      <c r="E50" s="89">
        <v>91.1</v>
      </c>
      <c r="F50" s="89">
        <v>340.8</v>
      </c>
      <c r="G50" s="89">
        <v>248.7</v>
      </c>
      <c r="H50" s="89">
        <f>+SUM(E50:G50)</f>
        <v>680.59999999999991</v>
      </c>
      <c r="I50" s="104">
        <f>SUM(D50:G50)</f>
        <v>1490.2</v>
      </c>
    </row>
    <row r="51" spans="1:9" s="67" customFormat="1" x14ac:dyDescent="0.2">
      <c r="A51" s="37" t="s">
        <v>47</v>
      </c>
      <c r="B51" s="68"/>
      <c r="C51" s="68"/>
      <c r="D51" s="91">
        <v>3904.86</v>
      </c>
      <c r="E51" s="91">
        <v>352.03</v>
      </c>
      <c r="F51" s="91">
        <v>1733.55</v>
      </c>
      <c r="G51" s="91">
        <v>1294.17</v>
      </c>
      <c r="H51" s="89">
        <f>+SUM(E51:G51)</f>
        <v>3379.75</v>
      </c>
      <c r="I51" s="104">
        <f>SUM(D51:G51)</f>
        <v>7284.6100000000006</v>
      </c>
    </row>
    <row r="52" spans="1:9" x14ac:dyDescent="0.2">
      <c r="A52" s="37" t="s">
        <v>15</v>
      </c>
      <c r="B52" s="6"/>
      <c r="C52" s="6"/>
      <c r="D52" s="146">
        <v>546.6</v>
      </c>
      <c r="E52" s="146">
        <v>79.2</v>
      </c>
      <c r="F52" s="146">
        <v>240.3</v>
      </c>
      <c r="G52" s="146">
        <v>120</v>
      </c>
      <c r="H52" s="103">
        <f>+SUM(E52:G52)</f>
        <v>439.5</v>
      </c>
      <c r="I52" s="104">
        <f>SUM(D52:G52)</f>
        <v>986.10000000000014</v>
      </c>
    </row>
    <row r="53" spans="1:9" x14ac:dyDescent="0.2">
      <c r="A53" s="37" t="s">
        <v>45</v>
      </c>
      <c r="B53" s="6"/>
      <c r="C53" s="6"/>
      <c r="D53" s="89">
        <v>1701.8</v>
      </c>
      <c r="E53" s="89">
        <v>97.2</v>
      </c>
      <c r="F53" s="89">
        <v>993.3</v>
      </c>
      <c r="G53" s="89">
        <v>754.4</v>
      </c>
      <c r="H53" s="89">
        <f>+SUM(E53:G53)</f>
        <v>1844.9</v>
      </c>
      <c r="I53" s="104">
        <f>SUM(D53:G53)</f>
        <v>3546.7000000000003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43</v>
      </c>
      <c r="B55" s="39"/>
      <c r="C55" s="40"/>
      <c r="D55" s="33">
        <f t="shared" ref="D55:I55" si="7">SUM(D50:D53)</f>
        <v>6962.8600000000006</v>
      </c>
      <c r="E55" s="33">
        <f t="shared" si="7"/>
        <v>619.53000000000009</v>
      </c>
      <c r="F55" s="33">
        <f t="shared" si="7"/>
        <v>3307.95</v>
      </c>
      <c r="G55" s="33">
        <f t="shared" si="7"/>
        <v>2417.27</v>
      </c>
      <c r="H55" s="33">
        <f t="shared" si="7"/>
        <v>6344.75</v>
      </c>
      <c r="I55" s="34">
        <f t="shared" si="7"/>
        <v>13307.610000000002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51</v>
      </c>
      <c r="G58" s="96"/>
      <c r="H58" s="96"/>
      <c r="I58" s="88"/>
    </row>
    <row r="59" spans="1:9" x14ac:dyDescent="0.2">
      <c r="A59" s="35" t="s">
        <v>37</v>
      </c>
      <c r="B59" s="11"/>
      <c r="C59" s="12"/>
      <c r="D59" s="19" t="s">
        <v>38</v>
      </c>
      <c r="E59" s="19" t="s">
        <v>39</v>
      </c>
      <c r="F59" s="19" t="s">
        <v>40</v>
      </c>
      <c r="G59" s="19" t="s">
        <v>41</v>
      </c>
      <c r="H59" s="19" t="s">
        <v>42</v>
      </c>
      <c r="I59" s="36" t="s">
        <v>43</v>
      </c>
    </row>
    <row r="60" spans="1:9" x14ac:dyDescent="0.2">
      <c r="A60" s="29" t="s">
        <v>29</v>
      </c>
      <c r="B60" s="2"/>
      <c r="C60" s="3"/>
      <c r="D60" s="97">
        <f>D40/D50</f>
        <v>0.1526679841897233</v>
      </c>
      <c r="E60" s="97">
        <f t="shared" ref="E60:I60" si="8">E40/E50</f>
        <v>0.2667398463227223</v>
      </c>
      <c r="F60" s="97">
        <f t="shared" si="8"/>
        <v>0.64143192488262912</v>
      </c>
      <c r="G60" s="97">
        <f t="shared" si="8"/>
        <v>0.90872537193405711</v>
      </c>
      <c r="H60" s="97">
        <f t="shared" si="8"/>
        <v>0.68895092565383487</v>
      </c>
      <c r="I60" s="98">
        <f t="shared" si="8"/>
        <v>0.39759763790095287</v>
      </c>
    </row>
    <row r="61" spans="1:9" x14ac:dyDescent="0.2">
      <c r="A61" s="37" t="s">
        <v>47</v>
      </c>
      <c r="B61" s="2"/>
      <c r="C61" s="3"/>
      <c r="D61" s="97">
        <f>D41/D51</f>
        <v>0.28732144046137376</v>
      </c>
      <c r="E61" s="97">
        <f>E41/E51</f>
        <v>0.36425872794932251</v>
      </c>
      <c r="F61" s="97">
        <f>F41/F51</f>
        <v>0.74105736782902143</v>
      </c>
      <c r="G61" s="97">
        <f>G41/G51</f>
        <v>0.88955855876739531</v>
      </c>
      <c r="H61" s="97">
        <f>H41/H51</f>
        <v>0.75867445816998302</v>
      </c>
      <c r="I61" s="98">
        <f t="shared" ref="H61:I63" si="9">I41/I51</f>
        <v>0.5060092441462205</v>
      </c>
    </row>
    <row r="62" spans="1:9" x14ac:dyDescent="0.2">
      <c r="A62" s="37" t="s">
        <v>15</v>
      </c>
      <c r="B62" s="2"/>
      <c r="C62" s="3"/>
      <c r="D62" s="97">
        <f>D42/D52</f>
        <v>0.18660812294182216</v>
      </c>
      <c r="E62" s="97">
        <f t="shared" ref="D62:G63" si="10">E42/E52</f>
        <v>0.41792929292929293</v>
      </c>
      <c r="F62" s="97">
        <f t="shared" si="10"/>
        <v>0.73366625052018308</v>
      </c>
      <c r="G62" s="97">
        <f>G42/G52</f>
        <v>0.94666666666666666</v>
      </c>
      <c r="H62" s="97">
        <f>H42/H52</f>
        <v>0.73492605233219566</v>
      </c>
      <c r="I62" s="98">
        <f t="shared" si="9"/>
        <v>0.43099077172700534</v>
      </c>
    </row>
    <row r="63" spans="1:9" x14ac:dyDescent="0.2">
      <c r="A63" s="37" t="s">
        <v>45</v>
      </c>
      <c r="B63" s="2"/>
      <c r="C63" s="3"/>
      <c r="D63" s="97">
        <f t="shared" si="10"/>
        <v>0.24820777999764954</v>
      </c>
      <c r="E63" s="97">
        <f t="shared" si="10"/>
        <v>0.42901234567901236</v>
      </c>
      <c r="F63" s="97">
        <f t="shared" si="10"/>
        <v>0.7314003825631733</v>
      </c>
      <c r="G63" s="97">
        <f t="shared" si="10"/>
        <v>0.94101272534464475</v>
      </c>
      <c r="H63" s="97">
        <f t="shared" si="9"/>
        <v>0.8011816358610222</v>
      </c>
      <c r="I63" s="98">
        <f t="shared" si="9"/>
        <v>0.53585022697155094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43</v>
      </c>
      <c r="B65" s="31"/>
      <c r="C65" s="32"/>
      <c r="D65" s="63">
        <f t="shared" ref="D65:I65" si="11">D45/D55</f>
        <v>0.25419870570426517</v>
      </c>
      <c r="E65" s="63">
        <f t="shared" si="11"/>
        <v>0.36693945410230328</v>
      </c>
      <c r="F65" s="63">
        <f t="shared" si="11"/>
        <v>0.72735682220106113</v>
      </c>
      <c r="G65" s="63">
        <f t="shared" si="11"/>
        <v>0.91042374248635849</v>
      </c>
      <c r="H65" s="63">
        <f t="shared" si="11"/>
        <v>0.76191024075022662</v>
      </c>
      <c r="I65" s="64">
        <f t="shared" si="11"/>
        <v>0.49626341619569547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52</v>
      </c>
      <c r="G68" s="96"/>
      <c r="H68" s="96"/>
      <c r="I68" s="88"/>
    </row>
    <row r="69" spans="1:9" x14ac:dyDescent="0.2">
      <c r="A69" s="35" t="s">
        <v>37</v>
      </c>
      <c r="B69" s="11"/>
      <c r="C69" s="12"/>
      <c r="D69" s="19" t="s">
        <v>38</v>
      </c>
      <c r="E69" s="19" t="s">
        <v>39</v>
      </c>
      <c r="F69" s="19" t="s">
        <v>40</v>
      </c>
      <c r="G69" s="16" t="s">
        <v>41</v>
      </c>
      <c r="H69" s="20"/>
      <c r="I69" s="41"/>
    </row>
    <row r="70" spans="1:9" x14ac:dyDescent="0.2">
      <c r="A70" s="29" t="s">
        <v>29</v>
      </c>
      <c r="B70" s="2"/>
      <c r="C70" s="2"/>
      <c r="D70" s="106">
        <v>24</v>
      </c>
      <c r="E70" s="106">
        <v>29</v>
      </c>
      <c r="F70" s="106">
        <v>28</v>
      </c>
      <c r="G70" s="106">
        <v>13</v>
      </c>
      <c r="H70" s="107"/>
      <c r="I70" s="108"/>
    </row>
    <row r="71" spans="1:9" s="67" customFormat="1" x14ac:dyDescent="0.2">
      <c r="A71" s="37" t="s">
        <v>47</v>
      </c>
      <c r="B71" s="66"/>
      <c r="C71" s="66"/>
      <c r="D71" s="92">
        <v>54</v>
      </c>
      <c r="E71" s="92">
        <v>55</v>
      </c>
      <c r="F71" s="92">
        <v>52</v>
      </c>
      <c r="G71" s="92">
        <v>20</v>
      </c>
      <c r="H71" s="107"/>
      <c r="I71" s="108"/>
    </row>
    <row r="72" spans="1:9" x14ac:dyDescent="0.2">
      <c r="A72" s="37" t="s">
        <v>15</v>
      </c>
      <c r="B72" s="2"/>
      <c r="C72" s="2"/>
      <c r="D72" s="109">
        <v>36</v>
      </c>
      <c r="E72" s="109">
        <v>43</v>
      </c>
      <c r="F72" s="109">
        <v>37</v>
      </c>
      <c r="G72" s="109">
        <v>18</v>
      </c>
      <c r="H72" s="107"/>
      <c r="I72" s="108"/>
    </row>
    <row r="73" spans="1:9" x14ac:dyDescent="0.2">
      <c r="A73" s="37" t="s">
        <v>45</v>
      </c>
      <c r="B73" s="2"/>
      <c r="C73" s="2"/>
      <c r="D73" s="109">
        <v>48</v>
      </c>
      <c r="E73" s="109">
        <v>42</v>
      </c>
      <c r="F73" s="109">
        <v>42</v>
      </c>
      <c r="G73" s="109">
        <v>21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53</v>
      </c>
    </row>
    <row r="78" spans="1:9" x14ac:dyDescent="0.2">
      <c r="F78" s="5" t="s">
        <v>28</v>
      </c>
    </row>
    <row r="80" spans="1:9" x14ac:dyDescent="0.2">
      <c r="F80" s="5" t="s">
        <v>54</v>
      </c>
    </row>
    <row r="81" spans="1:9" x14ac:dyDescent="0.2">
      <c r="F81" s="87" t="s">
        <v>55</v>
      </c>
    </row>
    <row r="82" spans="1:9" ht="13.5" thickBot="1" x14ac:dyDescent="0.25"/>
    <row r="83" spans="1:9" x14ac:dyDescent="0.2">
      <c r="A83" s="45" t="s">
        <v>37</v>
      </c>
      <c r="B83" s="46"/>
      <c r="C83" s="47"/>
      <c r="D83" s="48" t="s">
        <v>38</v>
      </c>
      <c r="E83" s="48" t="s">
        <v>39</v>
      </c>
      <c r="F83" s="48" t="s">
        <v>40</v>
      </c>
      <c r="G83" s="48" t="s">
        <v>41</v>
      </c>
      <c r="H83" s="48" t="s">
        <v>42</v>
      </c>
      <c r="I83" s="49" t="s">
        <v>43</v>
      </c>
    </row>
    <row r="84" spans="1:9" x14ac:dyDescent="0.2">
      <c r="A84" s="29" t="s">
        <v>30</v>
      </c>
      <c r="B84" s="2"/>
      <c r="C84" s="2"/>
      <c r="D84" s="69">
        <v>665</v>
      </c>
      <c r="E84" s="70">
        <v>575</v>
      </c>
      <c r="F84" s="70">
        <v>245</v>
      </c>
      <c r="G84" s="70">
        <v>237</v>
      </c>
      <c r="H84" s="69">
        <f t="shared" ref="H84:H89" si="12">SUM(E84:G84)</f>
        <v>1057</v>
      </c>
      <c r="I84" s="71">
        <f t="shared" ref="I84:I91" si="13">SUM(D84:G84)</f>
        <v>1722</v>
      </c>
    </row>
    <row r="85" spans="1:9" x14ac:dyDescent="0.2">
      <c r="A85" s="29" t="s">
        <v>31</v>
      </c>
      <c r="B85" s="2"/>
      <c r="C85" s="2"/>
      <c r="D85" s="69">
        <v>695</v>
      </c>
      <c r="E85" s="70">
        <v>576</v>
      </c>
      <c r="F85" s="70">
        <v>249</v>
      </c>
      <c r="G85" s="70">
        <v>300</v>
      </c>
      <c r="H85" s="69">
        <f t="shared" si="12"/>
        <v>1125</v>
      </c>
      <c r="I85" s="71">
        <f t="shared" si="13"/>
        <v>1820</v>
      </c>
    </row>
    <row r="86" spans="1:9" s="67" customFormat="1" x14ac:dyDescent="0.2">
      <c r="A86" s="29" t="s">
        <v>56</v>
      </c>
      <c r="B86" s="66"/>
      <c r="C86" s="66"/>
      <c r="D86" s="72">
        <v>10974</v>
      </c>
      <c r="E86" s="73">
        <v>806</v>
      </c>
      <c r="F86" s="72">
        <v>377</v>
      </c>
      <c r="G86" s="74">
        <v>21</v>
      </c>
      <c r="H86" s="69">
        <f>SUM(E86:G86)</f>
        <v>1204</v>
      </c>
      <c r="I86" s="71">
        <f t="shared" si="13"/>
        <v>12178</v>
      </c>
    </row>
    <row r="87" spans="1:9" s="67" customFormat="1" x14ac:dyDescent="0.2">
      <c r="A87" s="29" t="s">
        <v>57</v>
      </c>
      <c r="B87" s="66"/>
      <c r="C87" s="66"/>
      <c r="D87" s="72">
        <v>7376</v>
      </c>
      <c r="E87" s="73">
        <v>384</v>
      </c>
      <c r="F87" s="72">
        <v>476</v>
      </c>
      <c r="G87" s="74">
        <v>29</v>
      </c>
      <c r="H87" s="69">
        <f t="shared" si="12"/>
        <v>889</v>
      </c>
      <c r="I87" s="71">
        <f t="shared" si="13"/>
        <v>8265</v>
      </c>
    </row>
    <row r="88" spans="1:9" x14ac:dyDescent="0.2">
      <c r="A88" s="29" t="s">
        <v>16</v>
      </c>
      <c r="B88" s="2"/>
      <c r="C88" s="2"/>
      <c r="D88" s="144">
        <v>965</v>
      </c>
      <c r="E88" s="145">
        <v>95</v>
      </c>
      <c r="F88" s="145">
        <v>33</v>
      </c>
      <c r="G88" s="145">
        <v>1</v>
      </c>
      <c r="H88" s="69">
        <f t="shared" si="12"/>
        <v>129</v>
      </c>
      <c r="I88" s="71">
        <f t="shared" si="13"/>
        <v>1094</v>
      </c>
    </row>
    <row r="89" spans="1:9" x14ac:dyDescent="0.2">
      <c r="A89" s="29" t="s">
        <v>17</v>
      </c>
      <c r="B89" s="2"/>
      <c r="C89" s="2"/>
      <c r="D89" s="144">
        <v>949</v>
      </c>
      <c r="E89" s="145">
        <v>88</v>
      </c>
      <c r="F89" s="145">
        <v>35</v>
      </c>
      <c r="G89" s="145">
        <v>0</v>
      </c>
      <c r="H89" s="69">
        <f t="shared" si="12"/>
        <v>123</v>
      </c>
      <c r="I89" s="71">
        <f t="shared" si="13"/>
        <v>1072</v>
      </c>
    </row>
    <row r="90" spans="1:9" x14ac:dyDescent="0.2">
      <c r="A90" s="29" t="s">
        <v>58</v>
      </c>
      <c r="B90" s="2"/>
      <c r="C90" s="2"/>
      <c r="D90" s="69">
        <v>788</v>
      </c>
      <c r="E90" s="69">
        <v>87</v>
      </c>
      <c r="F90" s="69">
        <v>31</v>
      </c>
      <c r="G90" s="69">
        <v>1</v>
      </c>
      <c r="H90" s="69">
        <f>SUM(E90:G90)</f>
        <v>119</v>
      </c>
      <c r="I90" s="71">
        <f t="shared" si="13"/>
        <v>907</v>
      </c>
    </row>
    <row r="91" spans="1:9" x14ac:dyDescent="0.2">
      <c r="A91" s="29" t="s">
        <v>59</v>
      </c>
      <c r="B91" s="2"/>
      <c r="C91" s="2"/>
      <c r="D91" s="69">
        <v>2419</v>
      </c>
      <c r="E91" s="69">
        <v>243</v>
      </c>
      <c r="F91" s="69">
        <v>237</v>
      </c>
      <c r="G91" s="69">
        <v>12</v>
      </c>
      <c r="H91" s="76">
        <f>SUM(E91:G91)</f>
        <v>492</v>
      </c>
      <c r="I91" s="71">
        <f t="shared" si="13"/>
        <v>2911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60</v>
      </c>
      <c r="B93" s="14"/>
      <c r="C93" s="15"/>
      <c r="D93" s="21">
        <f t="shared" ref="D93:G94" si="14">D84+D86+D88+D90</f>
        <v>13392</v>
      </c>
      <c r="E93" s="21">
        <f t="shared" si="14"/>
        <v>1563</v>
      </c>
      <c r="F93" s="21">
        <f t="shared" si="14"/>
        <v>686</v>
      </c>
      <c r="G93" s="61">
        <f t="shared" si="14"/>
        <v>260</v>
      </c>
      <c r="H93" s="21">
        <f>+SUM(E93:G93)</f>
        <v>2509</v>
      </c>
      <c r="I93" s="62">
        <f>+SUM(D93:G93)</f>
        <v>15901</v>
      </c>
    </row>
    <row r="94" spans="1:9" ht="13.5" thickBot="1" x14ac:dyDescent="0.25">
      <c r="A94" s="30" t="s">
        <v>61</v>
      </c>
      <c r="B94" s="51"/>
      <c r="C94" s="52"/>
      <c r="D94" s="53">
        <f t="shared" si="14"/>
        <v>11439</v>
      </c>
      <c r="E94" s="53">
        <f t="shared" si="14"/>
        <v>1291</v>
      </c>
      <c r="F94" s="53">
        <f t="shared" si="14"/>
        <v>997</v>
      </c>
      <c r="G94" s="59">
        <f t="shared" si="14"/>
        <v>341</v>
      </c>
      <c r="H94" s="53">
        <f>+SUM(E94:G94)</f>
        <v>2629</v>
      </c>
      <c r="I94" s="60">
        <f>+SUM(D94:G94)</f>
        <v>14068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62</v>
      </c>
      <c r="G97" s="96"/>
      <c r="H97" s="96"/>
      <c r="I97" s="88"/>
    </row>
    <row r="98" spans="1:9" x14ac:dyDescent="0.2">
      <c r="A98" s="83"/>
      <c r="B98" s="1"/>
      <c r="C98" s="57" t="s">
        <v>63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64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68</v>
      </c>
      <c r="H101" s="110" t="s">
        <v>69</v>
      </c>
      <c r="I101" s="121" t="s">
        <v>43</v>
      </c>
    </row>
    <row r="102" spans="1:9" x14ac:dyDescent="0.2">
      <c r="A102" s="79" t="s">
        <v>65</v>
      </c>
      <c r="B102" s="2"/>
      <c r="C102" s="2"/>
      <c r="D102" s="122"/>
      <c r="E102" s="122"/>
      <c r="F102" s="123"/>
      <c r="G102" s="91">
        <v>18950</v>
      </c>
      <c r="H102" s="124">
        <v>13538</v>
      </c>
      <c r="I102" s="95">
        <f>SUM(G102:H102)</f>
        <v>32488</v>
      </c>
    </row>
    <row r="103" spans="1:9" x14ac:dyDescent="0.2">
      <c r="A103" s="79" t="s">
        <v>66</v>
      </c>
      <c r="B103" s="2"/>
      <c r="C103" s="2"/>
      <c r="D103" s="122"/>
      <c r="E103" s="122"/>
      <c r="F103" s="123"/>
      <c r="G103" s="91">
        <v>60116</v>
      </c>
      <c r="H103" s="124">
        <v>53805</v>
      </c>
      <c r="I103" s="95">
        <f>SUM(G103:H103)</f>
        <v>113921</v>
      </c>
    </row>
    <row r="104" spans="1:9" x14ac:dyDescent="0.2">
      <c r="A104" s="79" t="s">
        <v>67</v>
      </c>
      <c r="B104" s="2"/>
      <c r="C104" s="2"/>
      <c r="D104" s="122"/>
      <c r="E104" s="122"/>
      <c r="F104" s="123"/>
      <c r="G104" s="125">
        <f>G102/G103</f>
        <v>0.31522390045911236</v>
      </c>
      <c r="H104" s="126">
        <f>H102/H103</f>
        <v>0.2516123036892482</v>
      </c>
      <c r="I104" s="127">
        <f>I102/I103</f>
        <v>0.28518008093327835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70</v>
      </c>
      <c r="B106" s="2"/>
      <c r="C106" s="2"/>
      <c r="D106" s="122"/>
      <c r="E106" s="122"/>
      <c r="F106" s="123"/>
      <c r="G106" s="101">
        <v>84.54</v>
      </c>
      <c r="H106" s="128">
        <v>73.169499999999999</v>
      </c>
      <c r="I106" s="129">
        <f>SUM(G106:H106)</f>
        <v>157.70949999999999</v>
      </c>
    </row>
    <row r="107" spans="1:9" x14ac:dyDescent="0.2">
      <c r="A107" s="79" t="s">
        <v>71</v>
      </c>
      <c r="B107" s="2"/>
      <c r="C107" s="2"/>
      <c r="D107" s="122"/>
      <c r="E107" s="122"/>
      <c r="F107" s="123"/>
      <c r="G107" s="101">
        <v>259.13</v>
      </c>
      <c r="H107" s="128">
        <v>289.33999999999997</v>
      </c>
      <c r="I107" s="129">
        <f>SUM(G107:H107)</f>
        <v>548.47</v>
      </c>
    </row>
    <row r="108" spans="1:9" ht="13.5" thickBot="1" x14ac:dyDescent="0.25">
      <c r="A108" s="85" t="s">
        <v>72</v>
      </c>
      <c r="B108" s="54"/>
      <c r="C108" s="54"/>
      <c r="D108" s="130"/>
      <c r="E108" s="130"/>
      <c r="F108" s="131"/>
      <c r="G108" s="132">
        <f>G106/G107</f>
        <v>0.32624551383475481</v>
      </c>
      <c r="H108" s="133">
        <f>H106/H107</f>
        <v>0.25288415013478954</v>
      </c>
      <c r="I108" s="134">
        <f>I106/I107</f>
        <v>0.28754444181085564</v>
      </c>
    </row>
    <row r="109" spans="1:9" x14ac:dyDescent="0.2">
      <c r="F109" s="87" t="s">
        <v>73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3</v>
      </c>
      <c r="G111" s="96"/>
      <c r="H111" s="96"/>
      <c r="I111" s="88"/>
    </row>
    <row r="112" spans="1:9" x14ac:dyDescent="0.2">
      <c r="A112" s="157" t="s">
        <v>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32</v>
      </c>
      <c r="F115" s="10" t="s">
        <v>68</v>
      </c>
      <c r="G115" s="10" t="s">
        <v>18</v>
      </c>
      <c r="H115" s="10" t="s">
        <v>69</v>
      </c>
      <c r="I115" s="55" t="s">
        <v>43</v>
      </c>
    </row>
    <row r="116" spans="1:9" x14ac:dyDescent="0.2">
      <c r="A116" s="29" t="s">
        <v>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8</v>
      </c>
      <c r="B118" s="2"/>
      <c r="C118" s="2"/>
      <c r="D118" s="135"/>
      <c r="E118" s="139">
        <v>18</v>
      </c>
      <c r="F118" s="139">
        <v>49</v>
      </c>
      <c r="G118" s="139">
        <v>7</v>
      </c>
      <c r="H118" s="139">
        <v>63</v>
      </c>
      <c r="I118" s="137">
        <f>SUM(E118:H118)</f>
        <v>137</v>
      </c>
    </row>
    <row r="119" spans="1:9" ht="13.5" thickBot="1" x14ac:dyDescent="0.25">
      <c r="A119" s="56" t="s">
        <v>9</v>
      </c>
      <c r="B119" s="54"/>
      <c r="C119" s="54"/>
      <c r="D119" s="140"/>
      <c r="E119" s="141">
        <v>22.7</v>
      </c>
      <c r="F119" s="141">
        <v>143</v>
      </c>
      <c r="G119" s="141">
        <v>6.4</v>
      </c>
      <c r="H119" s="142">
        <v>44.6</v>
      </c>
      <c r="I119" s="143">
        <f>SUM(E119:H119)</f>
        <v>216.7</v>
      </c>
    </row>
    <row r="121" spans="1:9" x14ac:dyDescent="0.2">
      <c r="A121" s="4" t="s">
        <v>10</v>
      </c>
    </row>
    <row r="122" spans="1:9" ht="13.5" customHeight="1" x14ac:dyDescent="0.2">
      <c r="A122" s="4"/>
    </row>
    <row r="123" spans="1:9" ht="14.25" customHeight="1" x14ac:dyDescent="0.2">
      <c r="A123" s="77" t="s">
        <v>11</v>
      </c>
    </row>
    <row r="124" spans="1:9" x14ac:dyDescent="0.2">
      <c r="A124" s="4" t="s">
        <v>74</v>
      </c>
    </row>
    <row r="125" spans="1:9" x14ac:dyDescent="0.2">
      <c r="A125" s="77" t="s">
        <v>0</v>
      </c>
    </row>
    <row r="127" spans="1:9" x14ac:dyDescent="0.2">
      <c r="A127" s="77" t="s">
        <v>12</v>
      </c>
    </row>
    <row r="128" spans="1:9" x14ac:dyDescent="0.2">
      <c r="A128" s="77" t="s">
        <v>26</v>
      </c>
    </row>
    <row r="129" spans="1:9" x14ac:dyDescent="0.2">
      <c r="A129" s="77" t="s">
        <v>27</v>
      </c>
    </row>
    <row r="131" spans="1:9" x14ac:dyDescent="0.2">
      <c r="A131" s="77" t="s">
        <v>13</v>
      </c>
    </row>
    <row r="132" spans="1:9" x14ac:dyDescent="0.2">
      <c r="A132" s="77" t="s">
        <v>25</v>
      </c>
    </row>
    <row r="133" spans="1:9" x14ac:dyDescent="0.2">
      <c r="A133" s="77" t="s">
        <v>19</v>
      </c>
    </row>
    <row r="135" spans="1:9" x14ac:dyDescent="0.2">
      <c r="A135" s="77" t="s">
        <v>14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20</v>
      </c>
    </row>
    <row r="142" spans="1:9" x14ac:dyDescent="0.2">
      <c r="A142" s="77" t="s">
        <v>21</v>
      </c>
    </row>
    <row r="143" spans="1:9" x14ac:dyDescent="0.2">
      <c r="A143" s="77" t="s">
        <v>23</v>
      </c>
    </row>
    <row r="144" spans="1:9" x14ac:dyDescent="0.2">
      <c r="A144" s="77" t="s">
        <v>22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scale="84" fitToHeight="0"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2015-01-13T16:31:39Z</dcterms:modified>
</cp:coreProperties>
</file>