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<sst xmlns="http://schemas.openxmlformats.org/spreadsheetml/2006/main" count="156" uniqueCount="76">
  <si>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</si>
  <si>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</si>
  <si>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</si>
  <si>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</si>
  <si>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</si>
  <si>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</si>
  <si>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</si>
  <si>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</si>
  <si>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</si>
  <si>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</si>
  <si>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</si>
  <si>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</si>
  <si>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</si>
  <si>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</si>
  <si>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</si>
  <si>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</si>
  <si>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</si>
  <si>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</si>
  <si>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</si>
  <si>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</si>
  <si>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</si>
  <si>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</si>
  <si>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</si>
  <si>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</si>
  <si>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</si>
  <si>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</si>
  <si>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</si>
  <si>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</si>
  <si>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</si>
  <si>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</si>
  <si>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</si>
  <si>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</si>
  <si>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</si>
  <si>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</si>
  <si>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</si>
  <si>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</si>
  <si>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</si>
  <si>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</si>
  <si>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</si>
  <si>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</si>
  <si>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</si>
  <si>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</si>
  <si>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</si>
  <si>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</si>
  <si>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</si>
  <si>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</si>
  <si>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</si>
  <si>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</si>
  <si>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</si>
  <si>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</si>
  <si>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</si>
  <si>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</si>
  <si>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</si>
  <si>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</si>
  <si>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</si>
  <si>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</si>
  <si>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</si>
  <si>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</si>
  <si>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</si>
  <si>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</si>
  <si>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</si>
  <si>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</si>
  <si>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</si>
  <si>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</si>
  <si>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</si>
  <si>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</si>
  <si>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</si>
  <si>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</si>
  <si>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</si>
  <si>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</si>
  <si>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</si>
  <si>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</si>
  <si>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</si>
  <si>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</si>
  <si>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</si>
  <si>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October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</si>
</sst>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F4" sqref="F4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27953</v>
      </c>
      <c r="E10" s="89">
        <v>7083</v>
      </c>
      <c r="F10" s="89">
        <v>3537</v>
      </c>
      <c r="G10" s="89">
        <v>97</v>
      </c>
      <c r="H10" s="89">
        <f>+SUM(E10:G10)</f>
        <v>10717</v>
      </c>
      <c r="I10" s="90">
        <f>SUM(D10:G10)</f>
        <v>38670</v>
      </c>
    </row>
    <row r="11" spans="1:12" s="67" customFormat="1" x14ac:dyDescent="0.2">
      <c r="A11" s="29" t="s">
        <v>28</v>
      </c>
      <c r="B11" s="66"/>
      <c r="C11" s="66"/>
      <c r="D11" s="91">
        <v>288691</v>
      </c>
      <c r="E11" s="91">
        <v>36007</v>
      </c>
      <c r="F11" s="91">
        <v>16822</v>
      </c>
      <c r="G11" s="92">
        <v>611</v>
      </c>
      <c r="H11" s="89">
        <f>+SUM(E11:G11)</f>
        <v>53440</v>
      </c>
      <c r="I11" s="90">
        <f>SUM(D11:G11)</f>
        <v>342131</v>
      </c>
    </row>
    <row r="12" spans="1:12" x14ac:dyDescent="0.2">
      <c r="A12" s="29" t="s">
        <v>65</v>
      </c>
      <c r="B12" s="2"/>
      <c r="C12" s="2"/>
      <c r="D12" s="146">
        <v>27216</v>
      </c>
      <c r="E12" s="146">
        <v>8361</v>
      </c>
      <c r="F12" s="146">
        <v>3062</v>
      </c>
      <c r="G12" s="146">
        <v>84</v>
      </c>
      <c r="H12" s="89">
        <f>+SUM(E12:G12)</f>
        <v>11507</v>
      </c>
      <c r="I12" s="90">
        <f>SUM(D12:G12)</f>
        <v>38723</v>
      </c>
    </row>
    <row r="13" spans="1:12" ht="15.75" x14ac:dyDescent="0.25">
      <c r="A13" s="29" t="s">
        <v>29</v>
      </c>
      <c r="B13" s="2"/>
      <c r="C13" s="2"/>
      <c r="D13" s="146">
        <v>111076</v>
      </c>
      <c r="E13" s="146">
        <v>11195</v>
      </c>
      <c r="F13" s="146">
        <v>9854</v>
      </c>
      <c r="G13" s="146">
        <v>494</v>
      </c>
      <c r="H13" s="89">
        <f>+SUM(E13:G13)</f>
        <v>21543</v>
      </c>
      <c r="I13" s="90">
        <f>SUM(D13:G13)</f>
        <v>132619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454936</v>
      </c>
      <c r="E15" s="148">
        <f>SUM(E10:E13)</f>
        <v>62646</v>
      </c>
      <c r="F15" s="148">
        <f>SUM(F10:F13)</f>
        <v>33275</v>
      </c>
      <c r="G15" s="148">
        <f>SUM(G10:G13)</f>
        <v>1286</v>
      </c>
      <c r="H15" s="33">
        <f t="shared" ref="H15" si="0">SUM(H10:H13)</f>
        <v>97207</v>
      </c>
      <c r="I15" s="34">
        <f>SUM(I10:I13)</f>
        <v>552143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228623</v>
      </c>
      <c r="E20" s="89">
        <v>28766</v>
      </c>
      <c r="F20" s="89">
        <v>6557</v>
      </c>
      <c r="G20" s="89">
        <v>108</v>
      </c>
      <c r="H20" s="89">
        <f>+SUM(E20:G20)</f>
        <v>35431</v>
      </c>
      <c r="I20" s="90">
        <f>SUM(D20:G20)</f>
        <v>264054</v>
      </c>
    </row>
    <row r="21" spans="1:9" s="67" customFormat="1" x14ac:dyDescent="0.2">
      <c r="A21" s="29" t="s">
        <v>31</v>
      </c>
      <c r="B21" s="66"/>
      <c r="C21" s="66"/>
      <c r="D21" s="91">
        <v>1134751</v>
      </c>
      <c r="E21" s="91">
        <v>102320</v>
      </c>
      <c r="F21" s="91">
        <v>26485</v>
      </c>
      <c r="G21" s="91">
        <v>646</v>
      </c>
      <c r="H21" s="89">
        <f>+SUM(E21:G21)</f>
        <v>129451</v>
      </c>
      <c r="I21" s="90">
        <f>SUM(D21:G21)</f>
        <v>1264202</v>
      </c>
    </row>
    <row r="22" spans="1:9" x14ac:dyDescent="0.2">
      <c r="A22" s="29" t="s">
        <v>65</v>
      </c>
      <c r="B22" s="2"/>
      <c r="C22" s="2"/>
      <c r="D22" s="146">
        <v>176333</v>
      </c>
      <c r="E22" s="146">
        <v>27086</v>
      </c>
      <c r="F22" s="146">
        <v>5280</v>
      </c>
      <c r="G22" s="146">
        <v>87</v>
      </c>
      <c r="H22" s="89">
        <f>+SUM(E22:G22)</f>
        <v>32453</v>
      </c>
      <c r="I22" s="90">
        <f>SUM(D22:G22)</f>
        <v>208786</v>
      </c>
    </row>
    <row r="23" spans="1:9" x14ac:dyDescent="0.2">
      <c r="A23" s="29" t="s">
        <v>29</v>
      </c>
      <c r="B23" s="2"/>
      <c r="C23" s="2"/>
      <c r="D23" s="146">
        <v>508895</v>
      </c>
      <c r="E23" s="146">
        <v>32565</v>
      </c>
      <c r="F23" s="146">
        <v>17206</v>
      </c>
      <c r="G23" s="146">
        <v>594</v>
      </c>
      <c r="H23" s="89">
        <f>+SUM(E23:G23)</f>
        <v>50365</v>
      </c>
      <c r="I23" s="90">
        <f>SUM(D23:G23)</f>
        <v>559260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2048602</v>
      </c>
      <c r="E25" s="33">
        <f t="shared" si="1"/>
        <v>190737</v>
      </c>
      <c r="F25" s="33">
        <f t="shared" si="1"/>
        <v>55528</v>
      </c>
      <c r="G25" s="33">
        <f t="shared" si="1"/>
        <v>1435</v>
      </c>
      <c r="H25" s="33">
        <f t="shared" si="1"/>
        <v>247700</v>
      </c>
      <c r="I25" s="34">
        <f t="shared" si="1"/>
        <v>2296302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0.12226678855583209</v>
      </c>
      <c r="E30" s="97">
        <f t="shared" si="2"/>
        <v>0.24622818605297922</v>
      </c>
      <c r="F30" s="97">
        <f t="shared" si="2"/>
        <v>0.53942351685221901</v>
      </c>
      <c r="G30" s="97">
        <f t="shared" si="2"/>
        <v>0.89814814814814814</v>
      </c>
      <c r="H30" s="97">
        <f t="shared" ref="H30" si="3">H10/H20</f>
        <v>0.30247523355253875</v>
      </c>
      <c r="I30" s="98">
        <f>I10/I20</f>
        <v>0.14644731759412846</v>
      </c>
    </row>
    <row r="31" spans="1:9" x14ac:dyDescent="0.2">
      <c r="A31" s="29" t="s">
        <v>31</v>
      </c>
      <c r="B31" s="2"/>
      <c r="C31" s="3"/>
      <c r="D31" s="97">
        <f t="shared" si="2"/>
        <v>0.254409117066211</v>
      </c>
      <c r="E31" s="97">
        <f t="shared" si="2"/>
        <v>0.35190578577013293</v>
      </c>
      <c r="F31" s="97">
        <f t="shared" si="2"/>
        <v>0.63515197281480085</v>
      </c>
      <c r="G31" s="97">
        <f t="shared" si="2"/>
        <v>0.94582043343653255</v>
      </c>
      <c r="H31" s="97">
        <f t="shared" ref="D31:I33" si="4">H11/H21</f>
        <v>0.41282029493785294</v>
      </c>
      <c r="I31" s="98">
        <f t="shared" si="4"/>
        <v>0.27063001007750342</v>
      </c>
    </row>
    <row r="32" spans="1:9" x14ac:dyDescent="0.2">
      <c r="A32" s="29" t="s">
        <v>65</v>
      </c>
      <c r="B32" s="2"/>
      <c r="C32" s="3"/>
      <c r="D32" s="97">
        <f>D12/D22</f>
        <v>0.15434433713485279</v>
      </c>
      <c r="E32" s="97">
        <f t="shared" si="4"/>
        <v>0.30868345270619507</v>
      </c>
      <c r="F32" s="97">
        <f t="shared" si="4"/>
        <v>0.57992424242424245</v>
      </c>
      <c r="G32" s="97">
        <f t="shared" si="4"/>
        <v>0.96551724137931039</v>
      </c>
      <c r="H32" s="97">
        <f t="shared" si="4"/>
        <v>0.35457430746001911</v>
      </c>
      <c r="I32" s="98">
        <f t="shared" si="4"/>
        <v>0.18546741639765119</v>
      </c>
    </row>
    <row r="33" spans="1:9" x14ac:dyDescent="0.2">
      <c r="A33" s="29" t="s">
        <v>29</v>
      </c>
      <c r="B33" s="2"/>
      <c r="C33" s="3"/>
      <c r="D33" s="97">
        <f t="shared" si="4"/>
        <v>0.21826899458630955</v>
      </c>
      <c r="E33" s="97">
        <f t="shared" si="4"/>
        <v>0.34377399048057733</v>
      </c>
      <c r="F33" s="97">
        <f t="shared" si="4"/>
        <v>0.57270719516447754</v>
      </c>
      <c r="G33" s="97">
        <f t="shared" si="4"/>
        <v>0.83164983164983164</v>
      </c>
      <c r="H33" s="97">
        <f t="shared" si="4"/>
        <v>0.42773751613223471</v>
      </c>
      <c r="I33" s="98">
        <f t="shared" si="4"/>
        <v>0.23713299717483818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0.22207144189061614</v>
      </c>
      <c r="E35" s="63">
        <f t="shared" si="5"/>
        <v>0.32844178109124084</v>
      </c>
      <c r="F35" s="63">
        <f t="shared" si="5"/>
        <v>0.59924722662440566</v>
      </c>
      <c r="G35" s="63">
        <f t="shared" si="5"/>
        <v>0.89616724738675957</v>
      </c>
      <c r="H35" s="63">
        <f t="shared" si="5"/>
        <v>0.39243843358901898</v>
      </c>
      <c r="I35" s="64">
        <f t="shared" si="5"/>
        <v>0.24044877372401366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79.3</v>
      </c>
      <c r="E40" s="89">
        <v>20.6</v>
      </c>
      <c r="F40" s="89">
        <v>236.3</v>
      </c>
      <c r="G40" s="89">
        <v>239.8</v>
      </c>
      <c r="H40" s="89">
        <f>+SUM(E40:G40)</f>
        <v>496.70000000000005</v>
      </c>
      <c r="I40" s="90">
        <f>SUM(D40:G40)</f>
        <v>576</v>
      </c>
    </row>
    <row r="41" spans="1:9" s="67" customFormat="1" x14ac:dyDescent="0.2">
      <c r="A41" s="37" t="s">
        <v>31</v>
      </c>
      <c r="B41" s="68"/>
      <c r="C41" s="68"/>
      <c r="D41" s="91">
        <v>1039</v>
      </c>
      <c r="E41" s="91">
        <v>118</v>
      </c>
      <c r="F41" s="91">
        <v>1315</v>
      </c>
      <c r="G41" s="101">
        <v>1240</v>
      </c>
      <c r="H41" s="89">
        <f>+SUM(E41:G41)</f>
        <v>2673</v>
      </c>
      <c r="I41" s="90">
        <f>SUM(D41:G41)</f>
        <v>3712</v>
      </c>
    </row>
    <row r="42" spans="1:9" x14ac:dyDescent="0.2">
      <c r="A42" s="37" t="s">
        <v>65</v>
      </c>
      <c r="B42" s="6"/>
      <c r="C42" s="6"/>
      <c r="D42" s="146">
        <v>97.1</v>
      </c>
      <c r="E42" s="146">
        <v>30.9</v>
      </c>
      <c r="F42" s="146">
        <v>164.5</v>
      </c>
      <c r="G42" s="146">
        <v>134.5</v>
      </c>
      <c r="H42" s="103">
        <f>+SUM(E42:G42)</f>
        <v>329.9</v>
      </c>
      <c r="I42" s="90">
        <f>SUM(D42:G42)</f>
        <v>427</v>
      </c>
    </row>
    <row r="43" spans="1:9" x14ac:dyDescent="0.2">
      <c r="A43" s="37" t="s">
        <v>29</v>
      </c>
      <c r="B43" s="6"/>
      <c r="C43" s="6"/>
      <c r="D43" s="89">
        <v>375</v>
      </c>
      <c r="E43" s="89">
        <v>41.6</v>
      </c>
      <c r="F43" s="89">
        <v>718.2</v>
      </c>
      <c r="G43" s="89">
        <v>688.4</v>
      </c>
      <c r="H43" s="89">
        <f>+SUM(E43:G43)</f>
        <v>1448.2</v>
      </c>
      <c r="I43" s="90">
        <f>SUM(D43:G43)</f>
        <v>1823.2000000000003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1590.3999999999999</v>
      </c>
      <c r="E45" s="33">
        <f t="shared" si="6"/>
        <v>211.1</v>
      </c>
      <c r="F45" s="33">
        <f t="shared" si="6"/>
        <v>2434</v>
      </c>
      <c r="G45" s="33">
        <f t="shared" si="6"/>
        <v>2302.6999999999998</v>
      </c>
      <c r="H45" s="33">
        <f t="shared" si="6"/>
        <v>4947.8</v>
      </c>
      <c r="I45" s="34">
        <f t="shared" si="6"/>
        <v>6538.2000000000007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634.70000000000005</v>
      </c>
      <c r="E50" s="89">
        <v>70.599999999999994</v>
      </c>
      <c r="F50" s="89">
        <v>345.6</v>
      </c>
      <c r="G50" s="89">
        <v>257.3</v>
      </c>
      <c r="H50" s="89">
        <f>+SUM(E50:G50)</f>
        <v>673.5</v>
      </c>
      <c r="I50" s="104">
        <f>SUM(D50:G50)</f>
        <v>1308.2</v>
      </c>
    </row>
    <row r="51" spans="1:9" s="67" customFormat="1" x14ac:dyDescent="0.2">
      <c r="A51" s="37" t="s">
        <v>31</v>
      </c>
      <c r="B51" s="68"/>
      <c r="C51" s="68"/>
      <c r="D51" s="91">
        <v>3882</v>
      </c>
      <c r="E51" s="91">
        <v>328</v>
      </c>
      <c r="F51" s="91">
        <v>1738</v>
      </c>
      <c r="G51" s="91">
        <v>1301</v>
      </c>
      <c r="H51" s="89">
        <f>+SUM(E51:G51)</f>
        <v>3367</v>
      </c>
      <c r="I51" s="104">
        <f>SUM(D51:G51)</f>
        <v>7249</v>
      </c>
    </row>
    <row r="52" spans="1:9" x14ac:dyDescent="0.2">
      <c r="A52" s="37" t="s">
        <v>65</v>
      </c>
      <c r="B52" s="6"/>
      <c r="C52" s="6"/>
      <c r="D52" s="146">
        <v>535.4</v>
      </c>
      <c r="E52" s="146">
        <v>75.900000000000006</v>
      </c>
      <c r="F52" s="146">
        <v>227.4</v>
      </c>
      <c r="G52" s="146">
        <v>136.69999999999999</v>
      </c>
      <c r="H52" s="103">
        <f>+SUM(E52:G52)</f>
        <v>440</v>
      </c>
      <c r="I52" s="104">
        <f>SUM(D52:G52)</f>
        <v>975.39999999999986</v>
      </c>
    </row>
    <row r="53" spans="1:9" x14ac:dyDescent="0.2">
      <c r="A53" s="37" t="s">
        <v>29</v>
      </c>
      <c r="B53" s="6"/>
      <c r="C53" s="6"/>
      <c r="D53" s="89">
        <v>1608</v>
      </c>
      <c r="E53" s="89">
        <v>97.4</v>
      </c>
      <c r="F53" s="89">
        <v>944</v>
      </c>
      <c r="G53" s="89">
        <v>778.1</v>
      </c>
      <c r="H53" s="89">
        <f>+SUM(E53:G53)</f>
        <v>1819.5</v>
      </c>
      <c r="I53" s="104">
        <f>SUM(D53:G53)</f>
        <v>3427.5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6660.0999999999995</v>
      </c>
      <c r="E55" s="33">
        <f t="shared" si="7"/>
        <v>571.9</v>
      </c>
      <c r="F55" s="33">
        <f t="shared" si="7"/>
        <v>3255</v>
      </c>
      <c r="G55" s="33">
        <f t="shared" si="7"/>
        <v>2473.1</v>
      </c>
      <c r="H55" s="33">
        <f t="shared" si="7"/>
        <v>6300</v>
      </c>
      <c r="I55" s="34">
        <f t="shared" si="7"/>
        <v>12960.1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0.12494091696864659</v>
      </c>
      <c r="E60" s="97">
        <f t="shared" ref="E60:I60" si="8">E40/E50</f>
        <v>0.29178470254957511</v>
      </c>
      <c r="F60" s="97">
        <f t="shared" si="8"/>
        <v>0.68373842592592593</v>
      </c>
      <c r="G60" s="97">
        <f t="shared" si="8"/>
        <v>0.93198600855033031</v>
      </c>
      <c r="H60" s="97">
        <f t="shared" si="8"/>
        <v>0.73749072011878258</v>
      </c>
      <c r="I60" s="98">
        <f t="shared" si="8"/>
        <v>0.44029964837180857</v>
      </c>
    </row>
    <row r="61" spans="1:9" x14ac:dyDescent="0.2">
      <c r="A61" s="37" t="s">
        <v>31</v>
      </c>
      <c r="B61" s="2"/>
      <c r="C61" s="3"/>
      <c r="D61" s="97">
        <f>D41/D51</f>
        <v>0.26764554353426068</v>
      </c>
      <c r="E61" s="97">
        <f>E41/E51</f>
        <v>0.3597560975609756</v>
      </c>
      <c r="F61" s="97">
        <f>F41/F51</f>
        <v>0.75661680092059835</v>
      </c>
      <c r="G61" s="97">
        <f>G41/G51</f>
        <v>0.95311299000768634</v>
      </c>
      <c r="H61" s="97">
        <f>H41/H51</f>
        <v>0.79388179388179392</v>
      </c>
      <c r="I61" s="98">
        <f t="shared" ref="H61:I63" si="9">I41/I51</f>
        <v>0.51207063043178369</v>
      </c>
    </row>
    <row r="62" spans="1:9" x14ac:dyDescent="0.2">
      <c r="A62" s="37" t="s">
        <v>65</v>
      </c>
      <c r="B62" s="2"/>
      <c r="C62" s="3"/>
      <c r="D62" s="97">
        <f>D42/D52</f>
        <v>0.18135973104221143</v>
      </c>
      <c r="E62" s="97">
        <f t="shared" ref="D62:G63" si="10">E42/E52</f>
        <v>0.40711462450592878</v>
      </c>
      <c r="F62" s="97">
        <f t="shared" si="10"/>
        <v>0.72339489885664021</v>
      </c>
      <c r="G62" s="97">
        <f>G42/G52</f>
        <v>0.98390636430139</v>
      </c>
      <c r="H62" s="97">
        <f>H42/H52</f>
        <v>0.74977272727272726</v>
      </c>
      <c r="I62" s="98">
        <f t="shared" si="9"/>
        <v>0.43776912036087767</v>
      </c>
    </row>
    <row r="63" spans="1:9" x14ac:dyDescent="0.2">
      <c r="A63" s="37" t="s">
        <v>29</v>
      </c>
      <c r="B63" s="2"/>
      <c r="C63" s="3"/>
      <c r="D63" s="97">
        <f t="shared" si="10"/>
        <v>0.2332089552238806</v>
      </c>
      <c r="E63" s="97">
        <f t="shared" si="10"/>
        <v>0.4271047227926078</v>
      </c>
      <c r="F63" s="97">
        <f t="shared" si="10"/>
        <v>0.76080508474576281</v>
      </c>
      <c r="G63" s="97">
        <f t="shared" si="10"/>
        <v>0.88471918776506875</v>
      </c>
      <c r="H63" s="97">
        <f t="shared" si="9"/>
        <v>0.79593294861225616</v>
      </c>
      <c r="I63" s="98">
        <f t="shared" si="9"/>
        <v>0.53193289569657187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0.23879521328508582</v>
      </c>
      <c r="E65" s="63">
        <f t="shared" si="11"/>
        <v>0.36912047560762373</v>
      </c>
      <c r="F65" s="63">
        <f t="shared" si="11"/>
        <v>0.74777265745007682</v>
      </c>
      <c r="G65" s="63">
        <f t="shared" si="11"/>
        <v>0.93109862116372155</v>
      </c>
      <c r="H65" s="63">
        <f t="shared" si="11"/>
        <v>0.78536507936507938</v>
      </c>
      <c r="I65" s="64">
        <f t="shared" si="11"/>
        <v>0.50448684809530797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27</v>
      </c>
      <c r="E70" s="106">
        <v>30</v>
      </c>
      <c r="F70" s="106">
        <v>31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56</v>
      </c>
      <c r="E71" s="92">
        <v>59</v>
      </c>
      <c r="F71" s="92">
        <v>56</v>
      </c>
      <c r="G71" s="92">
        <v>21</v>
      </c>
      <c r="H71" s="107"/>
      <c r="I71" s="108"/>
    </row>
    <row r="72" spans="1:9" x14ac:dyDescent="0.2">
      <c r="A72" s="37" t="s">
        <v>65</v>
      </c>
      <c r="B72" s="2"/>
      <c r="C72" s="2"/>
      <c r="D72" s="109">
        <v>40</v>
      </c>
      <c r="E72" s="109">
        <v>47</v>
      </c>
      <c r="F72" s="109">
        <v>43</v>
      </c>
      <c r="G72" s="109">
        <v>19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48</v>
      </c>
      <c r="E73" s="109">
        <v>49</v>
      </c>
      <c r="F73" s="109">
        <v>47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449</v>
      </c>
      <c r="E84" s="70">
        <v>63</v>
      </c>
      <c r="F84" s="70">
        <v>31</v>
      </c>
      <c r="G84" s="70">
        <v>41</v>
      </c>
      <c r="H84" s="69">
        <f t="shared" ref="H84:H89" si="12">SUM(E84:G84)</f>
        <v>135</v>
      </c>
      <c r="I84" s="71">
        <f t="shared" ref="I84:I91" si="13">SUM(D84:G84)</f>
        <v>584</v>
      </c>
    </row>
    <row r="85" spans="1:9" x14ac:dyDescent="0.2">
      <c r="A85" s="29" t="s">
        <v>15</v>
      </c>
      <c r="B85" s="2"/>
      <c r="C85" s="2"/>
      <c r="D85" s="69">
        <v>251</v>
      </c>
      <c r="E85" s="70">
        <v>33</v>
      </c>
      <c r="F85" s="70">
        <v>16</v>
      </c>
      <c r="G85" s="70">
        <v>3</v>
      </c>
      <c r="H85" s="69">
        <f t="shared" si="12"/>
        <v>52</v>
      </c>
      <c r="I85" s="71">
        <f t="shared" si="13"/>
        <v>303</v>
      </c>
    </row>
    <row r="86" spans="1:9" s="67" customFormat="1" x14ac:dyDescent="0.2">
      <c r="A86" s="29" t="s">
        <v>40</v>
      </c>
      <c r="B86" s="66"/>
      <c r="C86" s="66"/>
      <c r="D86" s="72">
        <v>10496</v>
      </c>
      <c r="E86" s="73">
        <v>598</v>
      </c>
      <c r="F86" s="72">
        <v>238</v>
      </c>
      <c r="G86" s="74">
        <v>4</v>
      </c>
      <c r="H86" s="69">
        <f>SUM(E86:G86)</f>
        <v>840</v>
      </c>
      <c r="I86" s="71">
        <f t="shared" si="13"/>
        <v>11336</v>
      </c>
    </row>
    <row r="87" spans="1:9" s="67" customFormat="1" x14ac:dyDescent="0.2">
      <c r="A87" s="29" t="s">
        <v>41</v>
      </c>
      <c r="B87" s="66"/>
      <c r="C87" s="66"/>
      <c r="D87" s="72">
        <v>7644</v>
      </c>
      <c r="E87" s="73">
        <v>428</v>
      </c>
      <c r="F87" s="72">
        <v>185</v>
      </c>
      <c r="G87" s="74">
        <v>4</v>
      </c>
      <c r="H87" s="69">
        <f t="shared" si="12"/>
        <v>617</v>
      </c>
      <c r="I87" s="71">
        <f t="shared" si="13"/>
        <v>8261</v>
      </c>
    </row>
    <row r="88" spans="1:9" x14ac:dyDescent="0.2">
      <c r="A88" s="29" t="s">
        <v>66</v>
      </c>
      <c r="B88" s="2"/>
      <c r="C88" s="2"/>
      <c r="D88" s="144">
        <v>504</v>
      </c>
      <c r="E88" s="145">
        <v>63</v>
      </c>
      <c r="F88" s="145">
        <v>19</v>
      </c>
      <c r="G88" s="145">
        <v>0</v>
      </c>
      <c r="H88" s="69">
        <f t="shared" si="12"/>
        <v>82</v>
      </c>
      <c r="I88" s="71">
        <f t="shared" si="13"/>
        <v>586</v>
      </c>
    </row>
    <row r="89" spans="1:9" x14ac:dyDescent="0.2">
      <c r="A89" s="29" t="s">
        <v>67</v>
      </c>
      <c r="B89" s="2"/>
      <c r="C89" s="2"/>
      <c r="D89" s="144">
        <v>899</v>
      </c>
      <c r="E89" s="145">
        <v>132</v>
      </c>
      <c r="F89" s="145">
        <v>56</v>
      </c>
      <c r="G89" s="145">
        <v>3</v>
      </c>
      <c r="H89" s="69">
        <f t="shared" si="12"/>
        <v>191</v>
      </c>
      <c r="I89" s="71">
        <f t="shared" si="13"/>
        <v>1090</v>
      </c>
    </row>
    <row r="90" spans="1:9" x14ac:dyDescent="0.2">
      <c r="A90" s="29" t="s">
        <v>42</v>
      </c>
      <c r="B90" s="2"/>
      <c r="C90" s="2"/>
      <c r="D90" s="69">
        <v>2091</v>
      </c>
      <c r="E90" s="69">
        <v>112</v>
      </c>
      <c r="F90" s="69">
        <v>60</v>
      </c>
      <c r="G90" s="69">
        <v>1</v>
      </c>
      <c r="H90" s="69">
        <f>SUM(E90:G90)</f>
        <v>173</v>
      </c>
      <c r="I90" s="71">
        <f t="shared" si="13"/>
        <v>2264</v>
      </c>
    </row>
    <row r="91" spans="1:9" x14ac:dyDescent="0.2">
      <c r="A91" s="29" t="s">
        <v>43</v>
      </c>
      <c r="B91" s="2"/>
      <c r="C91" s="2"/>
      <c r="D91" s="69">
        <v>3258</v>
      </c>
      <c r="E91" s="69">
        <v>133</v>
      </c>
      <c r="F91" s="69">
        <v>166</v>
      </c>
      <c r="G91" s="69">
        <v>5</v>
      </c>
      <c r="H91" s="76">
        <f>SUM(E91:G91)</f>
        <v>304</v>
      </c>
      <c r="I91" s="71">
        <f t="shared" si="13"/>
        <v>3562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13540</v>
      </c>
      <c r="E93" s="21">
        <f t="shared" si="14"/>
        <v>836</v>
      </c>
      <c r="F93" s="21">
        <f t="shared" si="14"/>
        <v>348</v>
      </c>
      <c r="G93" s="61">
        <f t="shared" si="14"/>
        <v>46</v>
      </c>
      <c r="H93" s="21">
        <f>+SUM(E93:G93)</f>
        <v>1230</v>
      </c>
      <c r="I93" s="62">
        <f>+SUM(D93:G93)</f>
        <v>14770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12052</v>
      </c>
      <c r="E94" s="53">
        <f t="shared" si="14"/>
        <v>726</v>
      </c>
      <c r="F94" s="53">
        <f t="shared" si="14"/>
        <v>423</v>
      </c>
      <c r="G94" s="59">
        <f t="shared" si="14"/>
        <v>15</v>
      </c>
      <c r="H94" s="53">
        <f>+SUM(E94:G94)</f>
        <v>1164</v>
      </c>
      <c r="I94" s="60">
        <f>+SUM(D94:G94)</f>
        <v>13216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5" t="s">
        <v>48</v>
      </c>
      <c r="B99" s="156"/>
      <c r="C99" s="156"/>
      <c r="D99" s="156"/>
      <c r="E99" s="156"/>
      <c r="F99" s="156"/>
      <c r="G99" s="156"/>
      <c r="H99" s="156"/>
      <c r="I99" s="157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17373</v>
      </c>
      <c r="H102" s="124">
        <v>12753</v>
      </c>
      <c r="I102" s="95">
        <f>SUM(G102:H102)</f>
        <v>30126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58848</v>
      </c>
      <c r="H103" s="124">
        <v>53703</v>
      </c>
      <c r="I103" s="95">
        <f>SUM(G103:H103)</f>
        <v>112551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0.29521818923327897</v>
      </c>
      <c r="H104" s="126">
        <f>H102/H103</f>
        <v>0.23747276688453159</v>
      </c>
      <c r="I104" s="127">
        <f>I102/I103</f>
        <v>0.26766532505264279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81.349999999999994</v>
      </c>
      <c r="H106" s="128">
        <v>64.825400000000002</v>
      </c>
      <c r="I106" s="129">
        <f>SUM(G106:H106)</f>
        <v>146.1754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268.32</v>
      </c>
      <c r="H107" s="128">
        <v>271.85449999999997</v>
      </c>
      <c r="I107" s="129">
        <f>SUM(G107:H107)</f>
        <v>540.17449999999997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0.30318276684555751</v>
      </c>
      <c r="H108" s="133">
        <f>H106/H107</f>
        <v>0.23845623302170835</v>
      </c>
      <c r="I108" s="134">
        <f>I106/I107</f>
        <v>0.27060773879551886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8" t="s">
        <v>54</v>
      </c>
      <c r="B112" s="159"/>
      <c r="C112" s="159"/>
      <c r="D112" s="159"/>
      <c r="E112" s="159"/>
      <c r="F112" s="159"/>
      <c r="G112" s="159"/>
      <c r="H112" s="159"/>
      <c r="I112" s="160"/>
    </row>
    <row r="113" spans="1:9" x14ac:dyDescent="0.2">
      <c r="A113" s="158" t="s">
        <v>55</v>
      </c>
      <c r="B113" s="159"/>
      <c r="C113" s="159"/>
      <c r="D113" s="159"/>
      <c r="E113" s="159"/>
      <c r="F113" s="159"/>
      <c r="G113" s="159"/>
      <c r="H113" s="159"/>
      <c r="I113" s="160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11</v>
      </c>
      <c r="F118" s="139">
        <v>33</v>
      </c>
      <c r="G118" s="139">
        <v>3</v>
      </c>
      <c r="H118" s="139">
        <v>100</v>
      </c>
      <c r="I118" s="137">
        <f>SUM(E118:H118)</f>
        <v>147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17.5</v>
      </c>
      <c r="F119" s="141">
        <v>58</v>
      </c>
      <c r="G119" s="141">
        <v>2.1</v>
      </c>
      <c r="H119" s="142">
        <v>89.8</v>
      </c>
      <c r="I119" s="143">
        <f>SUM(E119:H119)</f>
        <v>167.39999999999998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2015-11-12T14:49:05Z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