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420" yWindow="-225" windowWidth="1447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0" i="1" l="1"/>
  <c r="H53" i="1"/>
  <c r="H52" i="1"/>
  <c r="H51" i="1"/>
  <c r="H43" i="1"/>
  <c r="H42" i="1"/>
  <c r="H41" i="1"/>
  <c r="H40" i="1"/>
  <c r="H23" i="1"/>
  <c r="H22" i="1"/>
  <c r="H21" i="1"/>
  <c r="H20" i="1"/>
  <c r="H13" i="1"/>
  <c r="H12" i="1"/>
  <c r="H11" i="1"/>
  <c r="H10" i="1"/>
  <c r="D15" i="1" l="1"/>
  <c r="I10" i="1"/>
  <c r="H86" i="1"/>
  <c r="D32" i="1"/>
  <c r="G62" i="1"/>
  <c r="D62" i="1"/>
  <c r="I21" i="1"/>
  <c r="I118" i="1"/>
  <c r="D60" i="1"/>
  <c r="D30" i="1"/>
  <c r="H91" i="1"/>
  <c r="H104" i="1"/>
  <c r="G104" i="1"/>
  <c r="I91" i="1"/>
  <c r="I90" i="1"/>
  <c r="I87" i="1"/>
  <c r="I86" i="1"/>
  <c r="D94" i="1"/>
  <c r="E94" i="1"/>
  <c r="F94" i="1"/>
  <c r="G94" i="1"/>
  <c r="D93" i="1"/>
  <c r="E93" i="1"/>
  <c r="F93" i="1"/>
  <c r="G93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<sst xmlns="http://schemas.openxmlformats.org/spreadsheetml/2006/main" count="156" uniqueCount="76">
  <si>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</si>
  <si>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</si>
  <si>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</si>
  <si>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</si>
  <si>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</si>
  <si>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</si>
  <si>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</si>
  <si>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</si>
  <si>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</si>
  <si>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</si>
  <si>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</si>
  <si>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</si>
  <si>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</si>
  <si>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</si>
  <si>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</si>
  <si>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</si>
  <si>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</si>
  <si>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</si>
  <si>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</si>
  <si>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</si>
  <si>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</si>
  <si>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</si>
  <si>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</si>
  <si>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</si>
  <si>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</si>
  <si>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</si>
  <si>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</si>
  <si>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</si>
  <si>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</si>
  <si>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</si>
  <si>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</si>
  <si>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</si>
  <si>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</si>
  <si>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</si>
  <si>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</si>
  <si>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</si>
  <si>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</si>
  <si>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</si>
  <si>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</si>
  <si>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</si>
  <si>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</si>
  <si>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</si>
  <si>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</si>
  <si>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</si>
  <si>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</si>
  <si>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</si>
  <si>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</si>
  <si>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</si>
  <si>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</si>
  <si>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</si>
  <si>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</si>
  <si>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</si>
  <si>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</si>
  <si>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</si>
  <si>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</si>
  <si>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</si>
  <si>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</si>
  <si>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</si>
  <si>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</si>
  <si>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</si>
  <si>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</si>
  <si>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</si>
  <si>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</si>
  <si>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</si>
  <si>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</si>
  <si>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</si>
  <si>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</si>
  <si>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</si>
  <si>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</si>
  <si>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</si>
  <si>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</si>
  <si>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</si>
  <si>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</si>
  <si>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</si>
  <si>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</si>
  <si>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August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</si>
</sst>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zoomScale="118" zoomScaleNormal="118" zoomScalePageLayoutView="118" workbookViewId="0">
      <selection activeCell="B6" sqref="B6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26600</v>
      </c>
      <c r="E10" s="89">
        <v>7132</v>
      </c>
      <c r="F10" s="89">
        <v>3623</v>
      </c>
      <c r="G10" s="89">
        <v>106</v>
      </c>
      <c r="H10" s="89">
        <f>SUM(E10:G10)</f>
        <v>10861</v>
      </c>
      <c r="I10" s="90">
        <f>SUM(D10:G10)</f>
        <v>37461</v>
      </c>
    </row>
    <row r="11" spans="1:12" s="67" customFormat="1" x14ac:dyDescent="0.2">
      <c r="A11" s="29" t="s">
        <v>28</v>
      </c>
      <c r="B11" s="66"/>
      <c r="C11" s="66"/>
      <c r="D11" s="91">
        <v>278161</v>
      </c>
      <c r="E11" s="91">
        <v>36718</v>
      </c>
      <c r="F11" s="91">
        <v>17164</v>
      </c>
      <c r="G11" s="92">
        <v>562</v>
      </c>
      <c r="H11" s="89">
        <f>SUM(E11:G11)</f>
        <v>54444</v>
      </c>
      <c r="I11" s="90">
        <f>SUM(D11:G11)</f>
        <v>332605</v>
      </c>
    </row>
    <row r="12" spans="1:12" x14ac:dyDescent="0.2">
      <c r="A12" s="29" t="s">
        <v>65</v>
      </c>
      <c r="B12" s="2"/>
      <c r="C12" s="2"/>
      <c r="D12" s="146">
        <v>26930</v>
      </c>
      <c r="E12" s="146">
        <v>8648</v>
      </c>
      <c r="F12" s="146">
        <v>3009</v>
      </c>
      <c r="G12" s="146">
        <v>78</v>
      </c>
      <c r="H12" s="89">
        <f>SUM(E12:G12)</f>
        <v>11735</v>
      </c>
      <c r="I12" s="90">
        <f>SUM(D12:G12)</f>
        <v>38665</v>
      </c>
    </row>
    <row r="13" spans="1:12" ht="15.75" x14ac:dyDescent="0.25">
      <c r="A13" s="29" t="s">
        <v>29</v>
      </c>
      <c r="B13" s="2"/>
      <c r="C13" s="2"/>
      <c r="D13" s="146">
        <v>106723</v>
      </c>
      <c r="E13" s="146">
        <v>11388</v>
      </c>
      <c r="F13" s="146">
        <v>10071</v>
      </c>
      <c r="G13" s="146">
        <v>483</v>
      </c>
      <c r="H13" s="89">
        <f>SUM(E13:G13)</f>
        <v>21942</v>
      </c>
      <c r="I13" s="90">
        <f>SUM(D13:G13)</f>
        <v>128665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438414</v>
      </c>
      <c r="E15" s="148">
        <f>SUM(E10:E13)</f>
        <v>63886</v>
      </c>
      <c r="F15" s="148">
        <f>SUM(F10:F13)</f>
        <v>33867</v>
      </c>
      <c r="G15" s="148">
        <f>SUM(G10:G13)</f>
        <v>1229</v>
      </c>
      <c r="H15" s="33">
        <f t="shared" ref="H15" si="0">SUM(H10:H13)</f>
        <v>98982</v>
      </c>
      <c r="I15" s="34">
        <f>SUM(I10:I13)</f>
        <v>537396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230320</v>
      </c>
      <c r="E20" s="89">
        <v>28893</v>
      </c>
      <c r="F20" s="89">
        <v>6541</v>
      </c>
      <c r="G20" s="89">
        <v>116</v>
      </c>
      <c r="H20" s="89">
        <f>SUM(E20:G20)</f>
        <v>35550</v>
      </c>
      <c r="I20" s="90">
        <f>SUM(D20:G20)</f>
        <v>265870</v>
      </c>
    </row>
    <row r="21" spans="1:9" s="67" customFormat="1" x14ac:dyDescent="0.2">
      <c r="A21" s="29" t="s">
        <v>31</v>
      </c>
      <c r="B21" s="66"/>
      <c r="C21" s="66"/>
      <c r="D21" s="91">
        <v>1144423</v>
      </c>
      <c r="E21" s="91">
        <v>101929</v>
      </c>
      <c r="F21" s="91">
        <v>27219</v>
      </c>
      <c r="G21" s="91">
        <v>585</v>
      </c>
      <c r="H21" s="89">
        <f>SUM(E21:G21)</f>
        <v>129733</v>
      </c>
      <c r="I21" s="90">
        <f>SUM(D21:G21)</f>
        <v>1274156</v>
      </c>
    </row>
    <row r="22" spans="1:9" x14ac:dyDescent="0.2">
      <c r="A22" s="29" t="s">
        <v>65</v>
      </c>
      <c r="B22" s="2"/>
      <c r="C22" s="2"/>
      <c r="D22" s="146">
        <v>177098</v>
      </c>
      <c r="E22" s="146">
        <v>27024</v>
      </c>
      <c r="F22" s="146">
        <v>5409</v>
      </c>
      <c r="G22" s="146">
        <v>79</v>
      </c>
      <c r="H22" s="89">
        <f>SUM(E22:G22)</f>
        <v>32512</v>
      </c>
      <c r="I22" s="90">
        <f>SUM(D22:G22)</f>
        <v>209610</v>
      </c>
    </row>
    <row r="23" spans="1:9" x14ac:dyDescent="0.2">
      <c r="A23" s="29" t="s">
        <v>29</v>
      </c>
      <c r="B23" s="2"/>
      <c r="C23" s="2"/>
      <c r="D23" s="146">
        <v>514498</v>
      </c>
      <c r="E23" s="146">
        <v>32382</v>
      </c>
      <c r="F23" s="146">
        <v>17433</v>
      </c>
      <c r="G23" s="146">
        <v>569</v>
      </c>
      <c r="H23" s="89">
        <f>SUM(E23:G23)</f>
        <v>50384</v>
      </c>
      <c r="I23" s="90">
        <f>SUM(D23:G23)</f>
        <v>564882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2066339</v>
      </c>
      <c r="E25" s="33">
        <f t="shared" si="1"/>
        <v>190228</v>
      </c>
      <c r="F25" s="33">
        <f t="shared" si="1"/>
        <v>56602</v>
      </c>
      <c r="G25" s="33">
        <f t="shared" si="1"/>
        <v>1349</v>
      </c>
      <c r="H25" s="33">
        <f t="shared" si="1"/>
        <v>248179</v>
      </c>
      <c r="I25" s="34">
        <f t="shared" si="1"/>
        <v>2314518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0.11549149010072941</v>
      </c>
      <c r="E30" s="97">
        <f t="shared" si="2"/>
        <v>0.24684179559062749</v>
      </c>
      <c r="F30" s="97">
        <f t="shared" si="2"/>
        <v>0.55389084237884112</v>
      </c>
      <c r="G30" s="97">
        <f t="shared" si="2"/>
        <v>0.91379310344827591</v>
      </c>
      <c r="H30" s="97">
        <f t="shared" ref="H30" si="3">H10/H20</f>
        <v>0.30551336146272856</v>
      </c>
      <c r="I30" s="98">
        <f>I10/I20</f>
        <v>0.14089968781735435</v>
      </c>
    </row>
    <row r="31" spans="1:9" x14ac:dyDescent="0.2">
      <c r="A31" s="29" t="s">
        <v>31</v>
      </c>
      <c r="B31" s="2"/>
      <c r="C31" s="3"/>
      <c r="D31" s="97">
        <f t="shared" si="2"/>
        <v>0.24305785535593047</v>
      </c>
      <c r="E31" s="97">
        <f t="shared" si="2"/>
        <v>0.36023114128461969</v>
      </c>
      <c r="F31" s="97">
        <f t="shared" si="2"/>
        <v>0.63058892685256618</v>
      </c>
      <c r="G31" s="97">
        <f t="shared" si="2"/>
        <v>0.96068376068376071</v>
      </c>
      <c r="H31" s="97">
        <f t="shared" ref="D31:I33" si="4">H11/H21</f>
        <v>0.41966192102240757</v>
      </c>
      <c r="I31" s="98">
        <f t="shared" si="4"/>
        <v>0.26103946455536059</v>
      </c>
    </row>
    <row r="32" spans="1:9" x14ac:dyDescent="0.2">
      <c r="A32" s="29" t="s">
        <v>65</v>
      </c>
      <c r="B32" s="2"/>
      <c r="C32" s="3"/>
      <c r="D32" s="97">
        <f>D12/D22</f>
        <v>0.15206269974816203</v>
      </c>
      <c r="E32" s="97">
        <f t="shared" si="4"/>
        <v>0.32001184132622856</v>
      </c>
      <c r="F32" s="97">
        <f t="shared" si="4"/>
        <v>0.55629506378258453</v>
      </c>
      <c r="G32" s="97">
        <f t="shared" si="4"/>
        <v>0.98734177215189878</v>
      </c>
      <c r="H32" s="97">
        <f t="shared" si="4"/>
        <v>0.36094365157480313</v>
      </c>
      <c r="I32" s="98">
        <f t="shared" si="4"/>
        <v>0.18446161919755738</v>
      </c>
    </row>
    <row r="33" spans="1:9" x14ac:dyDescent="0.2">
      <c r="A33" s="29" t="s">
        <v>29</v>
      </c>
      <c r="B33" s="2"/>
      <c r="C33" s="3"/>
      <c r="D33" s="97">
        <f t="shared" si="4"/>
        <v>0.20743132140455356</v>
      </c>
      <c r="E33" s="97">
        <f t="shared" si="4"/>
        <v>0.35167685751343342</v>
      </c>
      <c r="F33" s="97">
        <f t="shared" si="4"/>
        <v>0.57769747031492003</v>
      </c>
      <c r="G33" s="97">
        <f t="shared" si="4"/>
        <v>0.84885764499121263</v>
      </c>
      <c r="H33" s="97">
        <f t="shared" si="4"/>
        <v>0.43549539536360748</v>
      </c>
      <c r="I33" s="98">
        <f t="shared" si="4"/>
        <v>0.22777323405596214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0.21216944557500003</v>
      </c>
      <c r="E35" s="63">
        <f t="shared" si="5"/>
        <v>0.33583909834514375</v>
      </c>
      <c r="F35" s="63">
        <f t="shared" si="5"/>
        <v>0.59833574785343269</v>
      </c>
      <c r="G35" s="63">
        <f t="shared" si="5"/>
        <v>0.91104521868050403</v>
      </c>
      <c r="H35" s="63">
        <f t="shared" si="5"/>
        <v>0.39883310030260416</v>
      </c>
      <c r="I35" s="64">
        <f t="shared" si="5"/>
        <v>0.23218484366939465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75.5</v>
      </c>
      <c r="E40" s="89">
        <v>23.3</v>
      </c>
      <c r="F40" s="89">
        <v>252.1</v>
      </c>
      <c r="G40" s="89">
        <v>240</v>
      </c>
      <c r="H40" s="89">
        <f>SUM(E40:G40)</f>
        <v>515.4</v>
      </c>
      <c r="I40" s="90">
        <f>SUM(D40:G40)</f>
        <v>590.9</v>
      </c>
    </row>
    <row r="41" spans="1:9" s="67" customFormat="1" x14ac:dyDescent="0.2">
      <c r="A41" s="37" t="s">
        <v>31</v>
      </c>
      <c r="B41" s="68"/>
      <c r="C41" s="68"/>
      <c r="D41" s="91">
        <v>917.45</v>
      </c>
      <c r="E41" s="91">
        <v>112.29</v>
      </c>
      <c r="F41" s="91">
        <v>1264.5999999999999</v>
      </c>
      <c r="G41" s="101">
        <v>1148.75</v>
      </c>
      <c r="H41" s="89">
        <f>SUM(E41:G41)</f>
        <v>2525.64</v>
      </c>
      <c r="I41" s="90">
        <f>SUM(D41:G41)</f>
        <v>3443.09</v>
      </c>
    </row>
    <row r="42" spans="1:9" x14ac:dyDescent="0.2">
      <c r="A42" s="37" t="s">
        <v>65</v>
      </c>
      <c r="B42" s="6"/>
      <c r="C42" s="6"/>
      <c r="D42" s="146">
        <v>88.5</v>
      </c>
      <c r="E42" s="146">
        <v>32.299999999999997</v>
      </c>
      <c r="F42" s="146">
        <v>159.69999999999999</v>
      </c>
      <c r="G42" s="146">
        <v>124.9</v>
      </c>
      <c r="H42" s="103">
        <f>SUM(E42:G42)</f>
        <v>316.89999999999998</v>
      </c>
      <c r="I42" s="90">
        <f>SUM(D42:G42)</f>
        <v>405.4</v>
      </c>
    </row>
    <row r="43" spans="1:9" x14ac:dyDescent="0.2">
      <c r="A43" s="37" t="s">
        <v>29</v>
      </c>
      <c r="B43" s="6"/>
      <c r="C43" s="6"/>
      <c r="D43" s="89">
        <v>320.10000000000002</v>
      </c>
      <c r="E43" s="89">
        <v>40.6</v>
      </c>
      <c r="F43" s="89">
        <v>669.8</v>
      </c>
      <c r="G43" s="89">
        <v>651.4</v>
      </c>
      <c r="H43" s="89">
        <f>SUM(E43:G43)</f>
        <v>1361.8</v>
      </c>
      <c r="I43" s="90">
        <f>SUM(D43:G43)</f>
        <v>1681.9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1401.5500000000002</v>
      </c>
      <c r="E45" s="33">
        <f t="shared" si="6"/>
        <v>208.48999999999998</v>
      </c>
      <c r="F45" s="33">
        <f t="shared" si="6"/>
        <v>2346.1999999999998</v>
      </c>
      <c r="G45" s="33">
        <f t="shared" si="6"/>
        <v>2165.0500000000002</v>
      </c>
      <c r="H45" s="33">
        <f t="shared" si="6"/>
        <v>4719.74</v>
      </c>
      <c r="I45" s="34">
        <f t="shared" si="6"/>
        <v>6121.2900000000009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653.20000000000005</v>
      </c>
      <c r="E50" s="89">
        <v>78.099999999999994</v>
      </c>
      <c r="F50" s="89">
        <v>353.3</v>
      </c>
      <c r="G50" s="155">
        <v>253.7</v>
      </c>
      <c r="H50" s="89">
        <f>SUM(E50:G50)</f>
        <v>685.09999999999991</v>
      </c>
      <c r="I50" s="104">
        <f>SUM(D50:G50)</f>
        <v>1338.3000000000002</v>
      </c>
    </row>
    <row r="51" spans="1:9" s="67" customFormat="1" x14ac:dyDescent="0.2">
      <c r="A51" s="37" t="s">
        <v>31</v>
      </c>
      <c r="B51" s="68"/>
      <c r="C51" s="68"/>
      <c r="D51" s="91">
        <v>3575.81</v>
      </c>
      <c r="E51" s="91">
        <v>307.45999999999998</v>
      </c>
      <c r="F51" s="91">
        <v>1664.86</v>
      </c>
      <c r="G51" s="91">
        <v>1184.8800000000001</v>
      </c>
      <c r="H51" s="89">
        <f>SUM(E51:G51)</f>
        <v>3157.2</v>
      </c>
      <c r="I51" s="104">
        <f>SUM(D51:G51)</f>
        <v>6733.01</v>
      </c>
    </row>
    <row r="52" spans="1:9" x14ac:dyDescent="0.2">
      <c r="A52" s="37" t="s">
        <v>65</v>
      </c>
      <c r="B52" s="6"/>
      <c r="C52" s="6"/>
      <c r="D52" s="146">
        <v>500.6</v>
      </c>
      <c r="E52" s="146">
        <v>73.5</v>
      </c>
      <c r="F52" s="146">
        <v>219.5</v>
      </c>
      <c r="G52" s="146">
        <v>126.2</v>
      </c>
      <c r="H52" s="103">
        <f>SUM(E52:G52)</f>
        <v>419.2</v>
      </c>
      <c r="I52" s="104">
        <f>SUM(D52:G52)</f>
        <v>919.80000000000007</v>
      </c>
    </row>
    <row r="53" spans="1:9" x14ac:dyDescent="0.2">
      <c r="A53" s="37" t="s">
        <v>29</v>
      </c>
      <c r="B53" s="6"/>
      <c r="C53" s="6"/>
      <c r="D53" s="89">
        <v>1439.2</v>
      </c>
      <c r="E53" s="89">
        <v>90.7</v>
      </c>
      <c r="F53" s="89">
        <v>865.6</v>
      </c>
      <c r="G53" s="89">
        <v>699.6</v>
      </c>
      <c r="H53" s="89">
        <f>SUM(E53:G53)</f>
        <v>1655.9</v>
      </c>
      <c r="I53" s="104">
        <f>SUM(D53:G53)</f>
        <v>3095.1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6168.81</v>
      </c>
      <c r="E55" s="33">
        <f t="shared" si="7"/>
        <v>549.76</v>
      </c>
      <c r="F55" s="33">
        <f t="shared" si="7"/>
        <v>3103.2599999999998</v>
      </c>
      <c r="G55" s="33">
        <f t="shared" si="7"/>
        <v>2264.38</v>
      </c>
      <c r="H55" s="33">
        <f t="shared" si="7"/>
        <v>5917.4</v>
      </c>
      <c r="I55" s="34">
        <f t="shared" si="7"/>
        <v>12086.210000000001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0.11558481322718922</v>
      </c>
      <c r="E60" s="97">
        <f t="shared" ref="E60:I60" si="8">E40/E50</f>
        <v>0.29833546734955191</v>
      </c>
      <c r="F60" s="97">
        <f t="shared" si="8"/>
        <v>0.71355788281913379</v>
      </c>
      <c r="G60" s="97">
        <f t="shared" si="8"/>
        <v>0.9459992116673237</v>
      </c>
      <c r="H60" s="97">
        <f t="shared" si="8"/>
        <v>0.75229893446212237</v>
      </c>
      <c r="I60" s="98">
        <f t="shared" si="8"/>
        <v>0.44153029963386375</v>
      </c>
    </row>
    <row r="61" spans="1:9" x14ac:dyDescent="0.2">
      <c r="A61" s="37" t="s">
        <v>31</v>
      </c>
      <c r="B61" s="2"/>
      <c r="C61" s="3"/>
      <c r="D61" s="97">
        <f>D41/D51</f>
        <v>0.25657123840472512</v>
      </c>
      <c r="E61" s="97">
        <f>E41/E51</f>
        <v>0.36521823977102719</v>
      </c>
      <c r="F61" s="97">
        <f>F41/F51</f>
        <v>0.75958338839301798</v>
      </c>
      <c r="G61" s="97">
        <f>G41/G51</f>
        <v>0.9695074606711227</v>
      </c>
      <c r="H61" s="97">
        <f>H41/H51</f>
        <v>0.7999619916381604</v>
      </c>
      <c r="I61" s="98">
        <f t="shared" ref="H61:I63" si="9">I41/I51</f>
        <v>0.51137455610492188</v>
      </c>
    </row>
    <row r="62" spans="1:9" x14ac:dyDescent="0.2">
      <c r="A62" s="37" t="s">
        <v>65</v>
      </c>
      <c r="B62" s="2"/>
      <c r="C62" s="3"/>
      <c r="D62" s="97">
        <f>D42/D52</f>
        <v>0.17678785457451057</v>
      </c>
      <c r="E62" s="97">
        <f t="shared" ref="D62:G63" si="10">E42/E52</f>
        <v>0.43945578231292515</v>
      </c>
      <c r="F62" s="97">
        <f t="shared" si="10"/>
        <v>0.72756264236902046</v>
      </c>
      <c r="G62" s="97">
        <f>G42/G52</f>
        <v>0.98969889064976235</v>
      </c>
      <c r="H62" s="97">
        <f>H42/H52</f>
        <v>0.75596374045801529</v>
      </c>
      <c r="I62" s="98">
        <f t="shared" si="9"/>
        <v>0.44074798869319409</v>
      </c>
    </row>
    <row r="63" spans="1:9" x14ac:dyDescent="0.2">
      <c r="A63" s="37" t="s">
        <v>29</v>
      </c>
      <c r="B63" s="2"/>
      <c r="C63" s="3"/>
      <c r="D63" s="97">
        <f t="shared" si="10"/>
        <v>0.22241523068371319</v>
      </c>
      <c r="E63" s="97">
        <f t="shared" si="10"/>
        <v>0.44762954796030874</v>
      </c>
      <c r="F63" s="97">
        <f t="shared" si="10"/>
        <v>0.77379852125693149</v>
      </c>
      <c r="G63" s="97">
        <f t="shared" si="10"/>
        <v>0.93110348770726126</v>
      </c>
      <c r="H63" s="97">
        <f t="shared" si="9"/>
        <v>0.82239265656138649</v>
      </c>
      <c r="I63" s="98">
        <f t="shared" si="9"/>
        <v>0.54340732124971736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0.22719941123166382</v>
      </c>
      <c r="E65" s="63">
        <f t="shared" si="11"/>
        <v>0.37923821303841676</v>
      </c>
      <c r="F65" s="63">
        <f t="shared" si="11"/>
        <v>0.75604364442553962</v>
      </c>
      <c r="G65" s="63">
        <f t="shared" si="11"/>
        <v>0.95613368780858343</v>
      </c>
      <c r="H65" s="63">
        <f t="shared" si="11"/>
        <v>0.79760367729070203</v>
      </c>
      <c r="I65" s="64">
        <f t="shared" si="11"/>
        <v>0.50646894270412313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30</v>
      </c>
      <c r="E70" s="106">
        <v>31</v>
      </c>
      <c r="F70" s="106">
        <v>30</v>
      </c>
      <c r="G70" s="106">
        <v>17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63</v>
      </c>
      <c r="E71" s="92">
        <v>64</v>
      </c>
      <c r="F71" s="92">
        <v>56</v>
      </c>
      <c r="G71" s="92">
        <v>23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39</v>
      </c>
      <c r="E72" s="109">
        <v>46</v>
      </c>
      <c r="F72" s="109">
        <v>39</v>
      </c>
      <c r="G72" s="109">
        <v>14</v>
      </c>
      <c r="H72" s="107"/>
      <c r="I72" s="108"/>
    </row>
    <row r="73" spans="1:9" x14ac:dyDescent="0.2">
      <c r="A73" s="37" t="s">
        <v>29</v>
      </c>
      <c r="B73" s="2"/>
      <c r="C73" s="2"/>
      <c r="D73" s="109">
        <v>51</v>
      </c>
      <c r="E73" s="109">
        <v>51</v>
      </c>
      <c r="F73" s="109">
        <v>49</v>
      </c>
      <c r="G73" s="109">
        <v>27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347</v>
      </c>
      <c r="E84" s="70">
        <v>43</v>
      </c>
      <c r="F84" s="70">
        <v>22</v>
      </c>
      <c r="G84" s="70">
        <v>3</v>
      </c>
      <c r="H84" s="69">
        <f t="shared" ref="H84:H89" si="12">SUM(E84:G84)</f>
        <v>68</v>
      </c>
      <c r="I84" s="71">
        <f t="shared" ref="I84:I91" si="13">SUM(D84:G84)</f>
        <v>415</v>
      </c>
    </row>
    <row r="85" spans="1:9" x14ac:dyDescent="0.2">
      <c r="A85" s="29" t="s">
        <v>15</v>
      </c>
      <c r="B85" s="2"/>
      <c r="C85" s="2"/>
      <c r="D85" s="69">
        <v>324</v>
      </c>
      <c r="E85" s="70">
        <v>57</v>
      </c>
      <c r="F85" s="70">
        <v>29</v>
      </c>
      <c r="G85" s="70">
        <v>1</v>
      </c>
      <c r="H85" s="69">
        <f t="shared" si="12"/>
        <v>87</v>
      </c>
      <c r="I85" s="71">
        <f t="shared" si="13"/>
        <v>411</v>
      </c>
    </row>
    <row r="86" spans="1:9" s="67" customFormat="1" x14ac:dyDescent="0.2">
      <c r="A86" s="29" t="s">
        <v>40</v>
      </c>
      <c r="B86" s="66"/>
      <c r="C86" s="66"/>
      <c r="D86" s="72">
        <v>9708</v>
      </c>
      <c r="E86" s="73">
        <v>467</v>
      </c>
      <c r="F86" s="72">
        <v>255</v>
      </c>
      <c r="G86" s="74">
        <v>3</v>
      </c>
      <c r="H86" s="69">
        <f>SUM(E86:G86)</f>
        <v>725</v>
      </c>
      <c r="I86" s="71">
        <f t="shared" si="13"/>
        <v>10433</v>
      </c>
    </row>
    <row r="87" spans="1:9" s="67" customFormat="1" x14ac:dyDescent="0.2">
      <c r="A87" s="29" t="s">
        <v>41</v>
      </c>
      <c r="B87" s="66"/>
      <c r="C87" s="66"/>
      <c r="D87" s="72">
        <v>6728</v>
      </c>
      <c r="E87" s="73">
        <v>524</v>
      </c>
      <c r="F87" s="72">
        <v>244</v>
      </c>
      <c r="G87" s="74">
        <v>1</v>
      </c>
      <c r="H87" s="69">
        <f t="shared" si="12"/>
        <v>769</v>
      </c>
      <c r="I87" s="71">
        <f t="shared" si="13"/>
        <v>7497</v>
      </c>
    </row>
    <row r="88" spans="1:9" x14ac:dyDescent="0.2">
      <c r="A88" s="29" t="s">
        <v>66</v>
      </c>
      <c r="B88" s="2"/>
      <c r="C88" s="2"/>
      <c r="D88" s="144">
        <v>525</v>
      </c>
      <c r="E88" s="145">
        <v>28</v>
      </c>
      <c r="F88" s="145">
        <v>18</v>
      </c>
      <c r="G88" s="145">
        <v>0</v>
      </c>
      <c r="H88" s="69">
        <f t="shared" si="12"/>
        <v>46</v>
      </c>
      <c r="I88" s="71">
        <f t="shared" si="13"/>
        <v>571</v>
      </c>
    </row>
    <row r="89" spans="1:9" x14ac:dyDescent="0.2">
      <c r="A89" s="29" t="s">
        <v>67</v>
      </c>
      <c r="B89" s="2"/>
      <c r="C89" s="2"/>
      <c r="D89" s="144">
        <v>975</v>
      </c>
      <c r="E89" s="145">
        <v>79</v>
      </c>
      <c r="F89" s="145">
        <v>49</v>
      </c>
      <c r="G89" s="145">
        <v>3</v>
      </c>
      <c r="H89" s="69">
        <f t="shared" si="12"/>
        <v>131</v>
      </c>
      <c r="I89" s="71">
        <f t="shared" si="13"/>
        <v>1106</v>
      </c>
    </row>
    <row r="90" spans="1:9" x14ac:dyDescent="0.2">
      <c r="A90" s="29" t="s">
        <v>42</v>
      </c>
      <c r="B90" s="2"/>
      <c r="C90" s="2"/>
      <c r="D90" s="69">
        <v>2509</v>
      </c>
      <c r="E90" s="69">
        <v>80</v>
      </c>
      <c r="F90" s="69">
        <v>41</v>
      </c>
      <c r="G90" s="69">
        <v>2</v>
      </c>
      <c r="H90" s="69">
        <f>SUM(E90:G90)</f>
        <v>123</v>
      </c>
      <c r="I90" s="71">
        <f t="shared" si="13"/>
        <v>2632</v>
      </c>
    </row>
    <row r="91" spans="1:9" x14ac:dyDescent="0.2">
      <c r="A91" s="29" t="s">
        <v>43</v>
      </c>
      <c r="B91" s="2"/>
      <c r="C91" s="2"/>
      <c r="D91" s="69">
        <v>3230</v>
      </c>
      <c r="E91" s="69">
        <v>135</v>
      </c>
      <c r="F91" s="69">
        <v>115</v>
      </c>
      <c r="G91" s="69">
        <v>5</v>
      </c>
      <c r="H91" s="76">
        <f>SUM(E91:G91)</f>
        <v>255</v>
      </c>
      <c r="I91" s="71">
        <f t="shared" si="13"/>
        <v>3485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13089</v>
      </c>
      <c r="E93" s="21">
        <f t="shared" si="14"/>
        <v>618</v>
      </c>
      <c r="F93" s="21">
        <f t="shared" si="14"/>
        <v>336</v>
      </c>
      <c r="G93" s="61">
        <f t="shared" si="14"/>
        <v>8</v>
      </c>
      <c r="H93" s="21">
        <f>+SUM(E93:G93)</f>
        <v>962</v>
      </c>
      <c r="I93" s="62">
        <f>+SUM(D93:G93)</f>
        <v>14051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11257</v>
      </c>
      <c r="E94" s="53">
        <f t="shared" si="14"/>
        <v>795</v>
      </c>
      <c r="F94" s="53">
        <f t="shared" si="14"/>
        <v>437</v>
      </c>
      <c r="G94" s="59">
        <f t="shared" si="14"/>
        <v>10</v>
      </c>
      <c r="H94" s="53">
        <f>+SUM(E94:G94)</f>
        <v>1242</v>
      </c>
      <c r="I94" s="60">
        <f>+SUM(D94:G94)</f>
        <v>12499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16482</v>
      </c>
      <c r="H102" s="124">
        <v>12021</v>
      </c>
      <c r="I102" s="95">
        <f>SUM(G102:H102)</f>
        <v>28503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58095</v>
      </c>
      <c r="H103" s="124">
        <v>53613</v>
      </c>
      <c r="I103" s="95">
        <f>SUM(G103:H103)</f>
        <v>111708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0.28370772011360701</v>
      </c>
      <c r="H104" s="126">
        <f>H102/H103</f>
        <v>0.22421800682670248</v>
      </c>
      <c r="I104" s="127">
        <f>I102/I103</f>
        <v>0.25515630035449566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70.34</v>
      </c>
      <c r="H106" s="128">
        <v>54.4</v>
      </c>
      <c r="I106" s="129">
        <f>SUM(G106:H106)</f>
        <v>124.74000000000001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242.32</v>
      </c>
      <c r="H107" s="128">
        <v>241.6</v>
      </c>
      <c r="I107" s="129">
        <f>SUM(G107:H107)</f>
        <v>483.91999999999996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0.29027731924727634</v>
      </c>
      <c r="H108" s="133">
        <f>H106/H107</f>
        <v>0.2251655629139073</v>
      </c>
      <c r="I108" s="134">
        <f>I106/I107</f>
        <v>0.25776987931889572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10</v>
      </c>
      <c r="F118" s="139">
        <v>23</v>
      </c>
      <c r="G118" s="139">
        <v>1</v>
      </c>
      <c r="H118" s="139">
        <v>86</v>
      </c>
      <c r="I118" s="137">
        <f>SUM(E118:H118)</f>
        <v>120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13.7</v>
      </c>
      <c r="F119" s="141">
        <v>36</v>
      </c>
      <c r="G119" s="141">
        <v>1.3</v>
      </c>
      <c r="H119" s="142">
        <v>48.1</v>
      </c>
      <c r="I119" s="143">
        <f>SUM(E119:H119)</f>
        <v>99.1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2016-10-14T14:03:05Z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