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0" i="1" l="1"/>
  <c r="H86" i="1" l="1"/>
  <c r="H10" i="1"/>
  <c r="H15" i="1" s="1"/>
  <c r="D32" i="1"/>
  <c r="H23" i="1"/>
  <c r="G62" i="1"/>
  <c r="D62" i="1"/>
  <c r="I21" i="1"/>
  <c r="H21" i="1"/>
  <c r="I118" i="1"/>
  <c r="D60" i="1"/>
  <c r="D30" i="1"/>
  <c r="D15" i="1"/>
  <c r="D35" i="1" s="1"/>
  <c r="I10" i="1"/>
  <c r="I15" i="1" s="1"/>
  <c r="H91" i="1"/>
  <c r="H41" i="1"/>
  <c r="H51" i="1"/>
  <c r="H61" i="1" s="1"/>
  <c r="H104" i="1"/>
  <c r="G104" i="1"/>
  <c r="I91" i="1"/>
  <c r="I90" i="1"/>
  <c r="I87" i="1"/>
  <c r="I86" i="1"/>
  <c r="H53" i="1"/>
  <c r="H63" i="1" s="1"/>
  <c r="H43" i="1"/>
  <c r="D94" i="1"/>
  <c r="E94" i="1"/>
  <c r="F94" i="1"/>
  <c r="H94" i="1" s="1"/>
  <c r="G94" i="1"/>
  <c r="D93" i="1"/>
  <c r="E93" i="1"/>
  <c r="F93" i="1"/>
  <c r="G93" i="1"/>
  <c r="H93" i="1" s="1"/>
  <c r="H52" i="1"/>
  <c r="H50" i="1"/>
  <c r="H42" i="1"/>
  <c r="H62" i="1" s="1"/>
  <c r="H40" i="1"/>
  <c r="H13" i="1"/>
  <c r="H22" i="1"/>
  <c r="H20" i="1"/>
  <c r="H25" i="1" s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8" i="1"/>
  <c r="I103" i="1"/>
  <c r="I102" i="1"/>
  <c r="I104" i="1" s="1"/>
  <c r="E25" i="1"/>
  <c r="F25" i="1"/>
  <c r="G25" i="1"/>
  <c r="G15" i="1"/>
  <c r="D25" i="1"/>
  <c r="E15" i="1"/>
  <c r="F15" i="1"/>
  <c r="I11" i="1"/>
  <c r="I12" i="1"/>
  <c r="I32" i="1" s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E65" i="1" s="1"/>
  <c r="F45" i="1"/>
  <c r="F55" i="1"/>
  <c r="F65" i="1" s="1"/>
  <c r="G45" i="1"/>
  <c r="G55" i="1"/>
  <c r="I43" i="1"/>
  <c r="I53" i="1"/>
  <c r="I40" i="1"/>
  <c r="I50" i="1"/>
  <c r="I60" i="1" s="1"/>
  <c r="I41" i="1"/>
  <c r="I42" i="1"/>
  <c r="I45" i="1" s="1"/>
  <c r="I51" i="1"/>
  <c r="I52" i="1"/>
  <c r="D45" i="1"/>
  <c r="D55" i="1"/>
  <c r="G108" i="1"/>
  <c r="H33" i="1"/>
  <c r="I61" i="1"/>
  <c r="H31" i="1"/>
  <c r="I63" i="1"/>
  <c r="H32" i="1"/>
  <c r="I31" i="1"/>
  <c r="E35" i="1"/>
  <c r="I55" i="1"/>
  <c r="I33" i="1"/>
  <c r="I94" i="1" l="1"/>
  <c r="I93" i="1"/>
  <c r="G65" i="1"/>
  <c r="H60" i="1"/>
  <c r="D65" i="1"/>
  <c r="I65" i="1"/>
  <c r="G35" i="1"/>
  <c r="F35" i="1"/>
  <c r="H35" i="1"/>
  <c r="I25" i="1"/>
  <c r="I35" i="1" s="1"/>
  <c r="H30" i="1"/>
  <c r="I62" i="1"/>
  <c r="H45" i="1"/>
  <c r="H55" i="1"/>
  <c r="H65" i="1" l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<sst xmlns="http://schemas.openxmlformats.org/spreadsheetml/2006/main" count="156" uniqueCount="76">
  <si>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</si>
  <si>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</si>
  <si>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</si>
  <si>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Month Ending May 31, 2014</t>
    <phoneticPr fontId="7" type="noConversion"/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</si>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</sst>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i/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4"/>
  <sheetViews>
    <sheetView tabSelected="1" topLeftCell="A37" zoomScale="118" zoomScaleNormal="118" zoomScalePageLayoutView="118" workbookViewId="0">
      <selection activeCell="K56" sqref="K56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9" style="77" customWidth="1"/>
    <col min="7" max="7" width="16.28515625" style="77" bestFit="1" customWidth="1"/>
    <col min="8" max="8" width="13.28515625" style="77" customWidth="1"/>
    <col min="9" max="9" width="18" style="77" bestFit="1" customWidth="1"/>
  </cols>
  <sheetData>
    <row r="2" spans="1:9" x14ac:dyDescent="0.2">
      <c r="F2" s="5" t="s">
        <v>34</v>
      </c>
    </row>
    <row r="3" spans="1:9" x14ac:dyDescent="0.2">
      <c r="F3" s="5" t="s">
        <v>35</v>
      </c>
      <c r="H3" s="86"/>
    </row>
    <row r="4" spans="1:9" x14ac:dyDescent="0.2">
      <c r="D4" s="86"/>
      <c r="E4" s="86"/>
      <c r="F4" s="22" t="s">
        <v>3</v>
      </c>
      <c r="G4" s="86"/>
      <c r="H4" s="86"/>
    </row>
    <row r="5" spans="1:9" x14ac:dyDescent="0.2">
      <c r="F5" s="87"/>
    </row>
    <row r="6" spans="1:9" x14ac:dyDescent="0.2">
      <c r="E6" s="88"/>
      <c r="F6" s="88" t="s">
        <v>36</v>
      </c>
    </row>
    <row r="7" spans="1:9" ht="13.5" thickBot="1" x14ac:dyDescent="0.25"/>
    <row r="8" spans="1:9" x14ac:dyDescent="0.2">
      <c r="A8" s="78"/>
      <c r="B8" s="24"/>
      <c r="C8" s="24"/>
      <c r="D8" s="25"/>
      <c r="E8" s="25"/>
      <c r="F8" s="26" t="s">
        <v>37</v>
      </c>
      <c r="G8" s="25"/>
      <c r="H8" s="25"/>
      <c r="I8" s="89"/>
    </row>
    <row r="9" spans="1:9" x14ac:dyDescent="0.2">
      <c r="A9" s="27" t="s">
        <v>38</v>
      </c>
      <c r="B9" s="11"/>
      <c r="C9" s="12"/>
      <c r="D9" s="13" t="s">
        <v>39</v>
      </c>
      <c r="E9" s="13" t="s">
        <v>40</v>
      </c>
      <c r="F9" s="13" t="s">
        <v>41</v>
      </c>
      <c r="G9" s="13" t="s">
        <v>42</v>
      </c>
      <c r="H9" s="13" t="s">
        <v>43</v>
      </c>
      <c r="I9" s="28" t="s">
        <v>44</v>
      </c>
    </row>
    <row r="10" spans="1:9" x14ac:dyDescent="0.2">
      <c r="A10" s="29" t="s">
        <v>30</v>
      </c>
      <c r="B10" s="2"/>
      <c r="C10" s="23"/>
      <c r="D10" s="90">
        <v>32316</v>
      </c>
      <c r="E10" s="90">
        <v>7874</v>
      </c>
      <c r="F10" s="90">
        <v>3360</v>
      </c>
      <c r="G10" s="90">
        <v>89</v>
      </c>
      <c r="H10" s="90">
        <f>+SUM(E10:G10)</f>
        <v>11323</v>
      </c>
      <c r="I10" s="91">
        <f>SUM(D10:G10)</f>
        <v>43639</v>
      </c>
    </row>
    <row r="11" spans="1:9" s="67" customFormat="1" x14ac:dyDescent="0.2">
      <c r="A11" s="29" t="s">
        <v>45</v>
      </c>
      <c r="B11" s="66"/>
      <c r="C11" s="66"/>
      <c r="D11" s="92">
        <v>327114</v>
      </c>
      <c r="E11" s="92">
        <v>39211</v>
      </c>
      <c r="F11" s="92">
        <v>17207</v>
      </c>
      <c r="G11" s="93">
        <v>597</v>
      </c>
      <c r="H11" s="90">
        <f>+SUM(E11:G11)</f>
        <v>57015</v>
      </c>
      <c r="I11" s="91">
        <f>SUM(D11:G11)</f>
        <v>384129</v>
      </c>
    </row>
    <row r="12" spans="1:9" x14ac:dyDescent="0.2">
      <c r="A12" s="29" t="s">
        <v>16</v>
      </c>
      <c r="B12" s="2"/>
      <c r="C12" s="2"/>
      <c r="D12" s="110">
        <v>28889</v>
      </c>
      <c r="E12" s="110">
        <v>9475</v>
      </c>
      <c r="F12" s="110">
        <v>3003</v>
      </c>
      <c r="G12" s="110">
        <v>80</v>
      </c>
      <c r="H12" s="90">
        <f>+SUM(E12:G12)</f>
        <v>12558</v>
      </c>
      <c r="I12" s="91">
        <f>SUM(D12:G12)</f>
        <v>41447</v>
      </c>
    </row>
    <row r="13" spans="1:9" x14ac:dyDescent="0.2">
      <c r="A13" s="29" t="s">
        <v>46</v>
      </c>
      <c r="B13" s="2"/>
      <c r="C13" s="2"/>
      <c r="D13" s="110">
        <v>122988</v>
      </c>
      <c r="E13" s="110">
        <v>12003</v>
      </c>
      <c r="F13" s="110">
        <v>9689</v>
      </c>
      <c r="G13" s="110">
        <v>478</v>
      </c>
      <c r="H13" s="90">
        <f>+SUM(E13:G13)</f>
        <v>22170</v>
      </c>
      <c r="I13" s="91">
        <f>SUM(D13:G13)</f>
        <v>145158</v>
      </c>
    </row>
    <row r="14" spans="1:9" x14ac:dyDescent="0.2">
      <c r="A14" s="79"/>
      <c r="B14" s="2"/>
      <c r="C14" s="3"/>
      <c r="D14" s="148"/>
      <c r="E14" s="148"/>
      <c r="F14" s="148"/>
      <c r="G14" s="148"/>
      <c r="H14" s="95"/>
      <c r="I14" s="96"/>
    </row>
    <row r="15" spans="1:9" ht="13.5" thickBot="1" x14ac:dyDescent="0.25">
      <c r="A15" s="30" t="s">
        <v>44</v>
      </c>
      <c r="B15" s="31"/>
      <c r="C15" s="32"/>
      <c r="D15" s="149">
        <f>SUM(D10:D13)</f>
        <v>511307</v>
      </c>
      <c r="E15" s="149">
        <f>SUM(E10:E13)</f>
        <v>68563</v>
      </c>
      <c r="F15" s="149">
        <f>SUM(F10:F13)</f>
        <v>33259</v>
      </c>
      <c r="G15" s="149">
        <f>SUM(G10:G13)</f>
        <v>1244</v>
      </c>
      <c r="H15" s="33">
        <f t="shared" ref="H15" si="0">SUM(H10:H13)</f>
        <v>103066</v>
      </c>
      <c r="I15" s="34">
        <f>SUM(I10:I13)</f>
        <v>614373</v>
      </c>
    </row>
    <row r="16" spans="1:9" x14ac:dyDescent="0.2">
      <c r="D16" s="103"/>
      <c r="E16" s="103"/>
      <c r="F16" s="103"/>
      <c r="G16" s="103"/>
    </row>
    <row r="17" spans="1:9" ht="13.5" thickBot="1" x14ac:dyDescent="0.25">
      <c r="D17" s="103"/>
      <c r="E17" s="103"/>
      <c r="F17" s="103"/>
      <c r="G17" s="103"/>
    </row>
    <row r="18" spans="1:9" x14ac:dyDescent="0.2">
      <c r="A18" s="78"/>
      <c r="B18" s="24"/>
      <c r="C18" s="24"/>
      <c r="D18" s="150"/>
      <c r="E18" s="150"/>
      <c r="F18" s="151" t="s">
        <v>47</v>
      </c>
      <c r="G18" s="150"/>
      <c r="H18" s="97"/>
      <c r="I18" s="89"/>
    </row>
    <row r="19" spans="1:9" x14ac:dyDescent="0.2">
      <c r="A19" s="27" t="s">
        <v>38</v>
      </c>
      <c r="B19" s="11"/>
      <c r="C19" s="12"/>
      <c r="D19" s="152" t="s">
        <v>39</v>
      </c>
      <c r="E19" s="152" t="s">
        <v>40</v>
      </c>
      <c r="F19" s="152" t="s">
        <v>41</v>
      </c>
      <c r="G19" s="152" t="s">
        <v>42</v>
      </c>
      <c r="H19" s="13" t="s">
        <v>43</v>
      </c>
      <c r="I19" s="28" t="s">
        <v>44</v>
      </c>
    </row>
    <row r="20" spans="1:9" x14ac:dyDescent="0.2">
      <c r="A20" s="29" t="s">
        <v>30</v>
      </c>
      <c r="B20" s="2"/>
      <c r="C20" s="2"/>
      <c r="D20" s="90">
        <v>224824</v>
      </c>
      <c r="E20" s="90">
        <v>28676</v>
      </c>
      <c r="F20" s="90">
        <v>6344</v>
      </c>
      <c r="G20" s="90">
        <v>113</v>
      </c>
      <c r="H20" s="90">
        <f>+SUM(E20:G20)</f>
        <v>35133</v>
      </c>
      <c r="I20" s="91">
        <f>SUM(D20:G20)</f>
        <v>259957</v>
      </c>
    </row>
    <row r="21" spans="1:9" s="67" customFormat="1" x14ac:dyDescent="0.2">
      <c r="A21" s="29" t="s">
        <v>48</v>
      </c>
      <c r="B21" s="66"/>
      <c r="C21" s="66"/>
      <c r="D21" s="92">
        <v>1124449</v>
      </c>
      <c r="E21" s="92">
        <v>101691</v>
      </c>
      <c r="F21" s="92">
        <v>27373</v>
      </c>
      <c r="G21" s="93">
        <v>641</v>
      </c>
      <c r="H21" s="90">
        <f>+SUM(E21:G21)</f>
        <v>129705</v>
      </c>
      <c r="I21" s="91">
        <f>SUM(D21:G21)</f>
        <v>1254154</v>
      </c>
    </row>
    <row r="22" spans="1:9" x14ac:dyDescent="0.2">
      <c r="A22" s="29" t="s">
        <v>16</v>
      </c>
      <c r="B22" s="2"/>
      <c r="C22" s="2"/>
      <c r="D22" s="110">
        <v>175106</v>
      </c>
      <c r="E22" s="110">
        <v>26869</v>
      </c>
      <c r="F22" s="110">
        <v>5174</v>
      </c>
      <c r="G22" s="110">
        <v>84</v>
      </c>
      <c r="H22" s="90">
        <f>+SUM(E22:G22)</f>
        <v>32127</v>
      </c>
      <c r="I22" s="91">
        <f>SUM(D22:G22)</f>
        <v>207233</v>
      </c>
    </row>
    <row r="23" spans="1:9" x14ac:dyDescent="0.2">
      <c r="A23" s="29" t="s">
        <v>46</v>
      </c>
      <c r="B23" s="2"/>
      <c r="C23" s="2"/>
      <c r="D23" s="110">
        <v>495920</v>
      </c>
      <c r="E23" s="110">
        <v>31654</v>
      </c>
      <c r="F23" s="110">
        <v>16948</v>
      </c>
      <c r="G23" s="110">
        <v>548</v>
      </c>
      <c r="H23" s="90">
        <f>+SUM(E23:G23)</f>
        <v>49150</v>
      </c>
      <c r="I23" s="91">
        <f>SUM(D23:G23)</f>
        <v>545070</v>
      </c>
    </row>
    <row r="24" spans="1:9" x14ac:dyDescent="0.2">
      <c r="A24" s="79"/>
      <c r="B24" s="2"/>
      <c r="C24" s="3"/>
      <c r="D24" s="94"/>
      <c r="E24" s="94"/>
      <c r="F24" s="94"/>
      <c r="G24" s="94"/>
      <c r="H24" s="94"/>
      <c r="I24" s="96"/>
    </row>
    <row r="25" spans="1:9" ht="13.5" thickBot="1" x14ac:dyDescent="0.25">
      <c r="A25" s="30" t="s">
        <v>44</v>
      </c>
      <c r="B25" s="31"/>
      <c r="C25" s="32"/>
      <c r="D25" s="33">
        <f t="shared" ref="D25:I25" si="1">SUM(D20:D23)</f>
        <v>2020299</v>
      </c>
      <c r="E25" s="33">
        <f t="shared" si="1"/>
        <v>188890</v>
      </c>
      <c r="F25" s="33">
        <f t="shared" si="1"/>
        <v>55839</v>
      </c>
      <c r="G25" s="33">
        <f t="shared" si="1"/>
        <v>1386</v>
      </c>
      <c r="H25" s="33">
        <f t="shared" si="1"/>
        <v>246115</v>
      </c>
      <c r="I25" s="34">
        <f t="shared" si="1"/>
        <v>2266414</v>
      </c>
    </row>
    <row r="27" spans="1:9" ht="13.5" thickBot="1" x14ac:dyDescent="0.25"/>
    <row r="28" spans="1:9" x14ac:dyDescent="0.2">
      <c r="A28" s="78"/>
      <c r="B28" s="24"/>
      <c r="C28" s="24"/>
      <c r="D28" s="97"/>
      <c r="E28" s="97"/>
      <c r="F28" s="26" t="s">
        <v>49</v>
      </c>
      <c r="G28" s="97"/>
      <c r="H28" s="97"/>
      <c r="I28" s="89"/>
    </row>
    <row r="29" spans="1:9" x14ac:dyDescent="0.2">
      <c r="A29" s="27" t="s">
        <v>38</v>
      </c>
      <c r="B29" s="11"/>
      <c r="C29" s="12"/>
      <c r="D29" s="13" t="s">
        <v>39</v>
      </c>
      <c r="E29" s="13" t="s">
        <v>40</v>
      </c>
      <c r="F29" s="13" t="s">
        <v>41</v>
      </c>
      <c r="G29" s="13" t="s">
        <v>42</v>
      </c>
      <c r="H29" s="13" t="s">
        <v>43</v>
      </c>
      <c r="I29" s="28" t="s">
        <v>44</v>
      </c>
    </row>
    <row r="30" spans="1:9" x14ac:dyDescent="0.2">
      <c r="A30" s="29" t="s">
        <v>30</v>
      </c>
      <c r="B30" s="2"/>
      <c r="C30" s="3"/>
      <c r="D30" s="98">
        <f t="shared" ref="D30:G31" si="2">D10/D20</f>
        <v>0.14373910258691244</v>
      </c>
      <c r="E30" s="98">
        <f t="shared" si="2"/>
        <v>0.27458501883107828</v>
      </c>
      <c r="F30" s="98">
        <f t="shared" si="2"/>
        <v>0.52963430012610335</v>
      </c>
      <c r="G30" s="98">
        <f t="shared" si="2"/>
        <v>0.78761061946902655</v>
      </c>
      <c r="H30" s="98">
        <f t="shared" ref="H30" si="3">H10/H20</f>
        <v>0.32228958529018303</v>
      </c>
      <c r="I30" s="99">
        <f>I10/I20</f>
        <v>0.16787007081940475</v>
      </c>
    </row>
    <row r="31" spans="1:9" x14ac:dyDescent="0.2">
      <c r="A31" s="29" t="s">
        <v>48</v>
      </c>
      <c r="B31" s="2"/>
      <c r="C31" s="3"/>
      <c r="D31" s="98">
        <f t="shared" si="2"/>
        <v>0.29091048148915605</v>
      </c>
      <c r="E31" s="98">
        <f t="shared" si="2"/>
        <v>0.38558967853595699</v>
      </c>
      <c r="F31" s="98">
        <f t="shared" si="2"/>
        <v>0.62861213604646915</v>
      </c>
      <c r="G31" s="98">
        <f t="shared" si="2"/>
        <v>0.93135725429017158</v>
      </c>
      <c r="H31" s="98">
        <f t="shared" ref="D31:I33" si="4">H11/H21</f>
        <v>0.43957441887359777</v>
      </c>
      <c r="I31" s="99">
        <f t="shared" si="4"/>
        <v>0.30628535251651712</v>
      </c>
    </row>
    <row r="32" spans="1:9" x14ac:dyDescent="0.2">
      <c r="A32" s="29" t="s">
        <v>16</v>
      </c>
      <c r="B32" s="2"/>
      <c r="C32" s="3"/>
      <c r="D32" s="98">
        <f>D12/D22</f>
        <v>0.16498006921521821</v>
      </c>
      <c r="E32" s="98">
        <f t="shared" si="4"/>
        <v>0.35263686776582681</v>
      </c>
      <c r="F32" s="98">
        <f t="shared" si="4"/>
        <v>0.58040201005025127</v>
      </c>
      <c r="G32" s="98">
        <f t="shared" si="4"/>
        <v>0.95238095238095233</v>
      </c>
      <c r="H32" s="98">
        <f t="shared" si="4"/>
        <v>0.39088617051078534</v>
      </c>
      <c r="I32" s="99">
        <f t="shared" si="4"/>
        <v>0.20000193019451534</v>
      </c>
    </row>
    <row r="33" spans="1:9" x14ac:dyDescent="0.2">
      <c r="A33" s="29" t="s">
        <v>46</v>
      </c>
      <c r="B33" s="2"/>
      <c r="C33" s="3"/>
      <c r="D33" s="98">
        <f t="shared" si="4"/>
        <v>0.24799967736731732</v>
      </c>
      <c r="E33" s="98">
        <f t="shared" si="4"/>
        <v>0.37919378277626842</v>
      </c>
      <c r="F33" s="98">
        <f t="shared" si="4"/>
        <v>0.57168987491149403</v>
      </c>
      <c r="G33" s="98">
        <f t="shared" si="4"/>
        <v>0.87226277372262773</v>
      </c>
      <c r="H33" s="98">
        <f t="shared" si="4"/>
        <v>0.45106815869786371</v>
      </c>
      <c r="I33" s="99">
        <f t="shared" si="4"/>
        <v>0.26631074907810004</v>
      </c>
    </row>
    <row r="34" spans="1:9" x14ac:dyDescent="0.2">
      <c r="A34" s="79"/>
      <c r="B34" s="2"/>
      <c r="C34" s="3"/>
      <c r="D34" s="100"/>
      <c r="E34" s="100"/>
      <c r="F34" s="100"/>
      <c r="G34" s="100"/>
      <c r="H34" s="100"/>
      <c r="I34" s="101"/>
    </row>
    <row r="35" spans="1:9" ht="13.5" thickBot="1" x14ac:dyDescent="0.25">
      <c r="A35" s="30" t="s">
        <v>44</v>
      </c>
      <c r="B35" s="31"/>
      <c r="C35" s="32"/>
      <c r="D35" s="63">
        <f t="shared" ref="D35:I35" si="5">D15/D25</f>
        <v>0.25308481566342406</v>
      </c>
      <c r="E35" s="63">
        <f t="shared" si="5"/>
        <v>0.36297845306792315</v>
      </c>
      <c r="F35" s="63">
        <f t="shared" si="5"/>
        <v>0.59562313078672613</v>
      </c>
      <c r="G35" s="63">
        <f t="shared" si="5"/>
        <v>0.89754689754689754</v>
      </c>
      <c r="H35" s="63">
        <f t="shared" si="5"/>
        <v>0.41877171241086486</v>
      </c>
      <c r="I35" s="64">
        <f t="shared" si="5"/>
        <v>0.27107712889172059</v>
      </c>
    </row>
    <row r="37" spans="1:9" ht="13.5" thickBot="1" x14ac:dyDescent="0.25"/>
    <row r="38" spans="1:9" x14ac:dyDescent="0.2">
      <c r="A38" s="78"/>
      <c r="B38" s="24"/>
      <c r="C38" s="24"/>
      <c r="D38" s="97"/>
      <c r="E38" s="97"/>
      <c r="F38" s="26" t="s">
        <v>50</v>
      </c>
      <c r="G38" s="97"/>
      <c r="H38" s="97"/>
      <c r="I38" s="89"/>
    </row>
    <row r="39" spans="1:9" x14ac:dyDescent="0.2">
      <c r="A39" s="35" t="s">
        <v>38</v>
      </c>
      <c r="B39" s="17"/>
      <c r="C39" s="18"/>
      <c r="D39" s="19" t="s">
        <v>39</v>
      </c>
      <c r="E39" s="19" t="s">
        <v>40</v>
      </c>
      <c r="F39" s="19" t="s">
        <v>41</v>
      </c>
      <c r="G39" s="19" t="s">
        <v>42</v>
      </c>
      <c r="H39" s="19" t="s">
        <v>43</v>
      </c>
      <c r="I39" s="36" t="s">
        <v>44</v>
      </c>
    </row>
    <row r="40" spans="1:9" x14ac:dyDescent="0.2">
      <c r="A40" s="29" t="s">
        <v>30</v>
      </c>
      <c r="B40" s="6"/>
      <c r="C40" s="6"/>
      <c r="D40" s="90">
        <v>117.3</v>
      </c>
      <c r="E40" s="90">
        <v>23.9</v>
      </c>
      <c r="F40" s="90">
        <v>233.6</v>
      </c>
      <c r="G40" s="90">
        <v>222</v>
      </c>
      <c r="H40" s="90">
        <f>+SUM(E40:G40)</f>
        <v>479.5</v>
      </c>
      <c r="I40" s="91">
        <f>SUM(D40:G40)</f>
        <v>596.79999999999995</v>
      </c>
    </row>
    <row r="41" spans="1:9" s="67" customFormat="1" x14ac:dyDescent="0.2">
      <c r="A41" s="37" t="s">
        <v>48</v>
      </c>
      <c r="B41" s="68"/>
      <c r="C41" s="68"/>
      <c r="D41" s="92">
        <v>1142.26</v>
      </c>
      <c r="E41" s="92">
        <v>122.32</v>
      </c>
      <c r="F41" s="92">
        <v>1313.47</v>
      </c>
      <c r="G41" s="102">
        <v>1262.5899999999999</v>
      </c>
      <c r="H41" s="90">
        <f>+SUM(E41:G41)</f>
        <v>2698.38</v>
      </c>
      <c r="I41" s="91">
        <f>SUM(D41:G41)</f>
        <v>3840.6400000000003</v>
      </c>
    </row>
    <row r="42" spans="1:9" x14ac:dyDescent="0.2">
      <c r="A42" s="37" t="s">
        <v>16</v>
      </c>
      <c r="B42" s="6"/>
      <c r="C42" s="6"/>
      <c r="D42" s="147">
        <v>102.7</v>
      </c>
      <c r="E42" s="147">
        <v>36.4</v>
      </c>
      <c r="F42" s="147">
        <v>164</v>
      </c>
      <c r="G42" s="147">
        <v>114.5</v>
      </c>
      <c r="H42" s="104">
        <f>+SUM(E42:G42)</f>
        <v>314.89999999999998</v>
      </c>
      <c r="I42" s="91">
        <f>SUM(D42:G42)</f>
        <v>417.6</v>
      </c>
    </row>
    <row r="43" spans="1:9" x14ac:dyDescent="0.2">
      <c r="A43" s="37" t="s">
        <v>46</v>
      </c>
      <c r="B43" s="6"/>
      <c r="C43" s="6"/>
      <c r="D43" s="90">
        <v>424.7</v>
      </c>
      <c r="E43" s="90">
        <v>44.8</v>
      </c>
      <c r="F43" s="90">
        <v>697.1</v>
      </c>
      <c r="G43" s="90">
        <v>703.8</v>
      </c>
      <c r="H43" s="90">
        <f>+SUM(E43:G43)</f>
        <v>1445.6999999999998</v>
      </c>
      <c r="I43" s="91">
        <f>SUM(D43:G43)</f>
        <v>1870.3999999999999</v>
      </c>
    </row>
    <row r="44" spans="1:9" x14ac:dyDescent="0.2">
      <c r="A44" s="80"/>
      <c r="B44" s="6"/>
      <c r="C44" s="7"/>
      <c r="D44" s="94"/>
      <c r="E44" s="94"/>
      <c r="F44" s="94"/>
      <c r="G44" s="94"/>
      <c r="H44" s="94"/>
      <c r="I44" s="96"/>
    </row>
    <row r="45" spans="1:9" ht="13.5" thickBot="1" x14ac:dyDescent="0.25">
      <c r="A45" s="38" t="s">
        <v>44</v>
      </c>
      <c r="B45" s="39"/>
      <c r="C45" s="40"/>
      <c r="D45" s="33">
        <f t="shared" ref="D45:I45" si="6">SUM(D40:D43)</f>
        <v>1786.96</v>
      </c>
      <c r="E45" s="33">
        <f t="shared" si="6"/>
        <v>227.42000000000002</v>
      </c>
      <c r="F45" s="33">
        <f t="shared" si="6"/>
        <v>2408.17</v>
      </c>
      <c r="G45" s="33">
        <f t="shared" si="6"/>
        <v>2302.89</v>
      </c>
      <c r="H45" s="33">
        <f t="shared" si="6"/>
        <v>4938.4799999999996</v>
      </c>
      <c r="I45" s="34">
        <f t="shared" si="6"/>
        <v>6725.4400000000005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7"/>
      <c r="E48" s="97"/>
      <c r="F48" s="26" t="s">
        <v>51</v>
      </c>
      <c r="G48" s="97"/>
      <c r="H48" s="97"/>
      <c r="I48" s="89"/>
    </row>
    <row r="49" spans="1:9" x14ac:dyDescent="0.2">
      <c r="A49" s="35" t="s">
        <v>38</v>
      </c>
      <c r="B49" s="17"/>
      <c r="C49" s="18"/>
      <c r="D49" s="19" t="s">
        <v>39</v>
      </c>
      <c r="E49" s="19" t="s">
        <v>40</v>
      </c>
      <c r="F49" s="19" t="s">
        <v>41</v>
      </c>
      <c r="G49" s="19" t="s">
        <v>42</v>
      </c>
      <c r="H49" s="19" t="s">
        <v>43</v>
      </c>
      <c r="I49" s="36" t="s">
        <v>44</v>
      </c>
    </row>
    <row r="50" spans="1:9" x14ac:dyDescent="0.2">
      <c r="A50" s="29" t="s">
        <v>30</v>
      </c>
      <c r="B50" s="6"/>
      <c r="C50" s="6"/>
      <c r="D50" s="90">
        <v>780.8</v>
      </c>
      <c r="E50" s="90">
        <v>94.9</v>
      </c>
      <c r="F50" s="90">
        <v>357.4</v>
      </c>
      <c r="G50" s="90">
        <v>256.2</v>
      </c>
      <c r="H50" s="90">
        <f>+SUM(E50:G50)</f>
        <v>708.5</v>
      </c>
      <c r="I50" s="105">
        <f>SUM(D50:G50)</f>
        <v>1489.3</v>
      </c>
    </row>
    <row r="51" spans="1:9" s="67" customFormat="1" x14ac:dyDescent="0.2">
      <c r="A51" s="37" t="s">
        <v>48</v>
      </c>
      <c r="B51" s="68"/>
      <c r="C51" s="68"/>
      <c r="D51" s="92">
        <v>3734.42</v>
      </c>
      <c r="E51" s="92">
        <v>319.72000000000003</v>
      </c>
      <c r="F51" s="92">
        <v>1807.95</v>
      </c>
      <c r="G51" s="92">
        <v>1342.7</v>
      </c>
      <c r="H51" s="90">
        <f>+SUM(E51:G51)</f>
        <v>3470.37</v>
      </c>
      <c r="I51" s="105">
        <f>SUM(D51:G51)</f>
        <v>7204.79</v>
      </c>
    </row>
    <row r="52" spans="1:9" x14ac:dyDescent="0.2">
      <c r="A52" s="37" t="s">
        <v>16</v>
      </c>
      <c r="B52" s="6"/>
      <c r="C52" s="6"/>
      <c r="D52" s="147">
        <v>537</v>
      </c>
      <c r="E52" s="147">
        <v>84.2</v>
      </c>
      <c r="F52" s="147">
        <v>229.6</v>
      </c>
      <c r="G52" s="147">
        <v>118.7</v>
      </c>
      <c r="H52" s="104">
        <f>+SUM(E52:G52)</f>
        <v>432.5</v>
      </c>
      <c r="I52" s="105">
        <f>SUM(D52:G52)</f>
        <v>969.50000000000011</v>
      </c>
    </row>
    <row r="53" spans="1:9" x14ac:dyDescent="0.2">
      <c r="A53" s="37" t="s">
        <v>46</v>
      </c>
      <c r="B53" s="6"/>
      <c r="C53" s="6"/>
      <c r="D53" s="90">
        <v>1619</v>
      </c>
      <c r="E53" s="90">
        <v>99.3</v>
      </c>
      <c r="F53" s="90">
        <v>960.8</v>
      </c>
      <c r="G53" s="90">
        <v>767.8</v>
      </c>
      <c r="H53" s="90">
        <f>+SUM(E53:G53)</f>
        <v>1827.8999999999999</v>
      </c>
      <c r="I53" s="105">
        <f>SUM(D53:G53)</f>
        <v>3446.8999999999996</v>
      </c>
    </row>
    <row r="54" spans="1:9" x14ac:dyDescent="0.2">
      <c r="A54" s="80"/>
      <c r="B54" s="6"/>
      <c r="C54" s="7"/>
      <c r="D54" s="94"/>
      <c r="E54" s="94"/>
      <c r="F54" s="94"/>
      <c r="G54" s="94"/>
      <c r="H54" s="94"/>
      <c r="I54" s="96"/>
    </row>
    <row r="55" spans="1:9" ht="13.5" thickBot="1" x14ac:dyDescent="0.25">
      <c r="A55" s="38" t="s">
        <v>44</v>
      </c>
      <c r="B55" s="39"/>
      <c r="C55" s="40"/>
      <c r="D55" s="33">
        <f t="shared" ref="D55:I55" si="7">SUM(D50:D53)</f>
        <v>6671.22</v>
      </c>
      <c r="E55" s="33">
        <f t="shared" si="7"/>
        <v>598.12</v>
      </c>
      <c r="F55" s="33">
        <f t="shared" si="7"/>
        <v>3355.75</v>
      </c>
      <c r="G55" s="33">
        <f t="shared" si="7"/>
        <v>2485.4</v>
      </c>
      <c r="H55" s="33">
        <f t="shared" si="7"/>
        <v>6439.2699999999995</v>
      </c>
      <c r="I55" s="34">
        <f t="shared" si="7"/>
        <v>13110.49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7"/>
      <c r="E58" s="97"/>
      <c r="F58" s="26" t="s">
        <v>52</v>
      </c>
      <c r="G58" s="97"/>
      <c r="H58" s="97"/>
      <c r="I58" s="89"/>
    </row>
    <row r="59" spans="1:9" x14ac:dyDescent="0.2">
      <c r="A59" s="35" t="s">
        <v>38</v>
      </c>
      <c r="B59" s="11"/>
      <c r="C59" s="12"/>
      <c r="D59" s="19" t="s">
        <v>39</v>
      </c>
      <c r="E59" s="19" t="s">
        <v>40</v>
      </c>
      <c r="F59" s="19" t="s">
        <v>41</v>
      </c>
      <c r="G59" s="19" t="s">
        <v>42</v>
      </c>
      <c r="H59" s="19" t="s">
        <v>43</v>
      </c>
      <c r="I59" s="36" t="s">
        <v>44</v>
      </c>
    </row>
    <row r="60" spans="1:9" x14ac:dyDescent="0.2">
      <c r="A60" s="29" t="s">
        <v>30</v>
      </c>
      <c r="B60" s="2"/>
      <c r="C60" s="3"/>
      <c r="D60" s="98">
        <f>D40/D50</f>
        <v>0.15023053278688525</v>
      </c>
      <c r="E60" s="98">
        <f t="shared" ref="E60:I60" si="8">E40/E50</f>
        <v>0.25184404636459429</v>
      </c>
      <c r="F60" s="98">
        <f t="shared" si="8"/>
        <v>0.65360940123111366</v>
      </c>
      <c r="G60" s="98">
        <f t="shared" si="8"/>
        <v>0.86651053864168626</v>
      </c>
      <c r="H60" s="98">
        <f t="shared" si="8"/>
        <v>0.67678193366266759</v>
      </c>
      <c r="I60" s="99">
        <f t="shared" si="8"/>
        <v>0.40072517290002013</v>
      </c>
    </row>
    <row r="61" spans="1:9" x14ac:dyDescent="0.2">
      <c r="A61" s="37" t="s">
        <v>48</v>
      </c>
      <c r="B61" s="2"/>
      <c r="C61" s="3"/>
      <c r="D61" s="98">
        <f>D41/D51</f>
        <v>0.30587346897242407</v>
      </c>
      <c r="E61" s="98">
        <f>E41/E51</f>
        <v>0.38258476166645811</v>
      </c>
      <c r="F61" s="98">
        <f>F41/F51</f>
        <v>0.72649686108576006</v>
      </c>
      <c r="G61" s="98">
        <f>G41/G51</f>
        <v>0.94033663513815435</v>
      </c>
      <c r="H61" s="98">
        <f>H41/H51</f>
        <v>0.77754821531998031</v>
      </c>
      <c r="I61" s="99">
        <f t="shared" ref="H61:I63" si="9">I41/I51</f>
        <v>0.53306758420439737</v>
      </c>
    </row>
    <row r="62" spans="1:9" x14ac:dyDescent="0.2">
      <c r="A62" s="37" t="s">
        <v>16</v>
      </c>
      <c r="B62" s="2"/>
      <c r="C62" s="3"/>
      <c r="D62" s="98">
        <f>D42/D52</f>
        <v>0.19124767225325884</v>
      </c>
      <c r="E62" s="98">
        <f t="shared" ref="D62:G63" si="10">E42/E52</f>
        <v>0.43230403800475053</v>
      </c>
      <c r="F62" s="98">
        <f t="shared" si="10"/>
        <v>0.7142857142857143</v>
      </c>
      <c r="G62" s="98">
        <f>G42/G52</f>
        <v>0.96461668070766637</v>
      </c>
      <c r="H62" s="98">
        <f>H42/H52</f>
        <v>0.72809248554913286</v>
      </c>
      <c r="I62" s="99">
        <f t="shared" si="9"/>
        <v>0.43073749355337798</v>
      </c>
    </row>
    <row r="63" spans="1:9" x14ac:dyDescent="0.2">
      <c r="A63" s="37" t="s">
        <v>46</v>
      </c>
      <c r="B63" s="2"/>
      <c r="C63" s="3"/>
      <c r="D63" s="98">
        <f t="shared" si="10"/>
        <v>0.26232242124768373</v>
      </c>
      <c r="E63" s="98">
        <f t="shared" si="10"/>
        <v>0.45115810674723061</v>
      </c>
      <c r="F63" s="98">
        <f t="shared" si="10"/>
        <v>0.72554121565362206</v>
      </c>
      <c r="G63" s="98">
        <f t="shared" si="10"/>
        <v>0.91664495962490233</v>
      </c>
      <c r="H63" s="98">
        <f t="shared" si="9"/>
        <v>0.79090759888396511</v>
      </c>
      <c r="I63" s="99">
        <f t="shared" si="9"/>
        <v>0.54263251037163829</v>
      </c>
    </row>
    <row r="64" spans="1:9" x14ac:dyDescent="0.2">
      <c r="A64" s="80"/>
      <c r="B64" s="2"/>
      <c r="C64" s="3"/>
      <c r="D64" s="100"/>
      <c r="E64" s="100"/>
      <c r="F64" s="100"/>
      <c r="G64" s="100"/>
      <c r="H64" s="100"/>
      <c r="I64" s="101"/>
    </row>
    <row r="65" spans="1:9" ht="13.5" thickBot="1" x14ac:dyDescent="0.25">
      <c r="A65" s="38" t="s">
        <v>44</v>
      </c>
      <c r="B65" s="31"/>
      <c r="C65" s="32"/>
      <c r="D65" s="63">
        <f t="shared" ref="D65:I65" si="11">D45/D55</f>
        <v>0.26786105090223378</v>
      </c>
      <c r="E65" s="63">
        <f t="shared" si="11"/>
        <v>0.38022470407276132</v>
      </c>
      <c r="F65" s="63">
        <f t="shared" si="11"/>
        <v>0.71762497206287712</v>
      </c>
      <c r="G65" s="63">
        <f t="shared" si="11"/>
        <v>0.92656715216866492</v>
      </c>
      <c r="H65" s="63">
        <f t="shared" si="11"/>
        <v>0.76693165529633012</v>
      </c>
      <c r="I65" s="64">
        <f t="shared" si="11"/>
        <v>0.51298158955157291</v>
      </c>
    </row>
    <row r="66" spans="1:9" x14ac:dyDescent="0.2">
      <c r="A66" s="81"/>
      <c r="B66" s="1"/>
      <c r="C66" s="1"/>
      <c r="D66" s="106"/>
      <c r="E66" s="106"/>
      <c r="F66" s="106"/>
      <c r="G66" s="106"/>
      <c r="H66" s="106"/>
      <c r="I66" s="106"/>
    </row>
    <row r="67" spans="1:9" ht="13.5" thickBot="1" x14ac:dyDescent="0.25"/>
    <row r="68" spans="1:9" x14ac:dyDescent="0.2">
      <c r="A68" s="78"/>
      <c r="B68" s="24"/>
      <c r="C68" s="24"/>
      <c r="D68" s="97"/>
      <c r="E68" s="97"/>
      <c r="F68" s="26" t="s">
        <v>53</v>
      </c>
      <c r="G68" s="97"/>
      <c r="H68" s="97"/>
      <c r="I68" s="89"/>
    </row>
    <row r="69" spans="1:9" x14ac:dyDescent="0.2">
      <c r="A69" s="35" t="s">
        <v>38</v>
      </c>
      <c r="B69" s="11"/>
      <c r="C69" s="12"/>
      <c r="D69" s="19" t="s">
        <v>39</v>
      </c>
      <c r="E69" s="19" t="s">
        <v>40</v>
      </c>
      <c r="F69" s="19" t="s">
        <v>41</v>
      </c>
      <c r="G69" s="16" t="s">
        <v>42</v>
      </c>
      <c r="H69" s="20"/>
      <c r="I69" s="41"/>
    </row>
    <row r="70" spans="1:9" x14ac:dyDescent="0.2">
      <c r="A70" s="29" t="s">
        <v>30</v>
      </c>
      <c r="B70" s="2"/>
      <c r="C70" s="2"/>
      <c r="D70" s="107">
        <v>25</v>
      </c>
      <c r="E70" s="107">
        <v>28</v>
      </c>
      <c r="F70" s="107">
        <v>27</v>
      </c>
      <c r="G70" s="107">
        <v>14</v>
      </c>
      <c r="H70" s="108"/>
      <c r="I70" s="109"/>
    </row>
    <row r="71" spans="1:9" s="67" customFormat="1" x14ac:dyDescent="0.2">
      <c r="A71" s="37" t="s">
        <v>48</v>
      </c>
      <c r="B71" s="66"/>
      <c r="C71" s="66"/>
      <c r="D71" s="93">
        <v>54</v>
      </c>
      <c r="E71" s="93">
        <v>55</v>
      </c>
      <c r="F71" s="93">
        <v>51</v>
      </c>
      <c r="G71" s="93">
        <v>20</v>
      </c>
      <c r="H71" s="108"/>
      <c r="I71" s="109"/>
    </row>
    <row r="72" spans="1:9" x14ac:dyDescent="0.2">
      <c r="A72" s="37" t="s">
        <v>16</v>
      </c>
      <c r="B72" s="2"/>
      <c r="C72" s="2"/>
      <c r="D72" s="110">
        <v>37</v>
      </c>
      <c r="E72" s="110">
        <v>40</v>
      </c>
      <c r="F72" s="110">
        <v>36</v>
      </c>
      <c r="G72" s="110">
        <v>21</v>
      </c>
      <c r="H72" s="108"/>
      <c r="I72" s="109"/>
    </row>
    <row r="73" spans="1:9" x14ac:dyDescent="0.2">
      <c r="A73" s="37" t="s">
        <v>46</v>
      </c>
      <c r="B73" s="2"/>
      <c r="C73" s="2"/>
      <c r="D73" s="110">
        <v>45</v>
      </c>
      <c r="E73" s="110">
        <v>42</v>
      </c>
      <c r="F73" s="110">
        <v>43</v>
      </c>
      <c r="G73" s="110">
        <v>20</v>
      </c>
      <c r="H73" s="108"/>
      <c r="I73" s="109"/>
    </row>
    <row r="74" spans="1:9" x14ac:dyDescent="0.2">
      <c r="A74" s="80"/>
      <c r="B74" s="2"/>
      <c r="C74" s="3"/>
      <c r="D74" s="111"/>
      <c r="E74" s="111"/>
      <c r="F74" s="111"/>
      <c r="G74" s="112"/>
      <c r="H74" s="113"/>
      <c r="I74" s="109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8" t="s">
        <v>54</v>
      </c>
    </row>
    <row r="78" spans="1:9" x14ac:dyDescent="0.2">
      <c r="F78" s="5" t="s">
        <v>29</v>
      </c>
    </row>
    <row r="80" spans="1:9" x14ac:dyDescent="0.2">
      <c r="F80" s="5" t="s">
        <v>55</v>
      </c>
    </row>
    <row r="81" spans="1:9" x14ac:dyDescent="0.2">
      <c r="F81" s="88" t="s">
        <v>56</v>
      </c>
    </row>
    <row r="82" spans="1:9" ht="13.5" thickBot="1" x14ac:dyDescent="0.25"/>
    <row r="83" spans="1:9" x14ac:dyDescent="0.2">
      <c r="A83" s="45" t="s">
        <v>38</v>
      </c>
      <c r="B83" s="46"/>
      <c r="C83" s="47"/>
      <c r="D83" s="48" t="s">
        <v>39</v>
      </c>
      <c r="E83" s="48" t="s">
        <v>40</v>
      </c>
      <c r="F83" s="48" t="s">
        <v>41</v>
      </c>
      <c r="G83" s="48" t="s">
        <v>42</v>
      </c>
      <c r="H83" s="48" t="s">
        <v>43</v>
      </c>
      <c r="I83" s="49" t="s">
        <v>44</v>
      </c>
    </row>
    <row r="84" spans="1:9" x14ac:dyDescent="0.2">
      <c r="A84" s="29" t="s">
        <v>31</v>
      </c>
      <c r="B84" s="2"/>
      <c r="C84" s="2"/>
      <c r="D84" s="69">
        <v>846</v>
      </c>
      <c r="E84" s="70">
        <v>212</v>
      </c>
      <c r="F84" s="70">
        <v>90</v>
      </c>
      <c r="G84" s="70">
        <v>27</v>
      </c>
      <c r="H84" s="69">
        <f t="shared" ref="H84:H89" si="12">SUM(E84:G84)</f>
        <v>329</v>
      </c>
      <c r="I84" s="71">
        <f t="shared" ref="I84:I91" si="13">SUM(D84:G84)</f>
        <v>1175</v>
      </c>
    </row>
    <row r="85" spans="1:9" x14ac:dyDescent="0.2">
      <c r="A85" s="29" t="s">
        <v>32</v>
      </c>
      <c r="B85" s="2"/>
      <c r="C85" s="2"/>
      <c r="D85" s="69">
        <v>853</v>
      </c>
      <c r="E85" s="70">
        <v>102</v>
      </c>
      <c r="F85" s="70">
        <v>43</v>
      </c>
      <c r="G85" s="70">
        <v>22</v>
      </c>
      <c r="H85" s="69">
        <f t="shared" si="12"/>
        <v>167</v>
      </c>
      <c r="I85" s="71">
        <f t="shared" si="13"/>
        <v>1020</v>
      </c>
    </row>
    <row r="86" spans="1:9" s="67" customFormat="1" x14ac:dyDescent="0.2">
      <c r="A86" s="29" t="s">
        <v>57</v>
      </c>
      <c r="B86" s="66"/>
      <c r="C86" s="66"/>
      <c r="D86" s="72">
        <v>14322</v>
      </c>
      <c r="E86" s="73">
        <v>2140</v>
      </c>
      <c r="F86" s="72">
        <v>877</v>
      </c>
      <c r="G86" s="74">
        <v>26</v>
      </c>
      <c r="H86" s="69">
        <f>SUM(E86:G86)</f>
        <v>3043</v>
      </c>
      <c r="I86" s="71">
        <f t="shared" si="13"/>
        <v>17365</v>
      </c>
    </row>
    <row r="87" spans="1:9" s="67" customFormat="1" x14ac:dyDescent="0.2">
      <c r="A87" s="29" t="s">
        <v>58</v>
      </c>
      <c r="B87" s="66"/>
      <c r="C87" s="66"/>
      <c r="D87" s="72">
        <v>11373</v>
      </c>
      <c r="E87" s="73">
        <v>1253</v>
      </c>
      <c r="F87" s="72">
        <v>1161</v>
      </c>
      <c r="G87" s="74">
        <v>21</v>
      </c>
      <c r="H87" s="69">
        <f t="shared" si="12"/>
        <v>2435</v>
      </c>
      <c r="I87" s="71">
        <f t="shared" si="13"/>
        <v>13808</v>
      </c>
    </row>
    <row r="88" spans="1:9" x14ac:dyDescent="0.2">
      <c r="A88" s="29" t="s">
        <v>17</v>
      </c>
      <c r="B88" s="2"/>
      <c r="C88" s="2"/>
      <c r="D88" s="145">
        <v>1347</v>
      </c>
      <c r="E88" s="146">
        <v>156</v>
      </c>
      <c r="F88" s="146">
        <v>66</v>
      </c>
      <c r="G88" s="146">
        <v>2</v>
      </c>
      <c r="H88" s="69">
        <f t="shared" si="12"/>
        <v>224</v>
      </c>
      <c r="I88" s="71">
        <f t="shared" si="13"/>
        <v>1571</v>
      </c>
    </row>
    <row r="89" spans="1:9" x14ac:dyDescent="0.2">
      <c r="A89" s="29" t="s">
        <v>18</v>
      </c>
      <c r="B89" s="2"/>
      <c r="C89" s="2"/>
      <c r="D89" s="145">
        <v>929</v>
      </c>
      <c r="E89" s="146">
        <v>123</v>
      </c>
      <c r="F89" s="146">
        <v>79</v>
      </c>
      <c r="G89" s="146">
        <v>3</v>
      </c>
      <c r="H89" s="69">
        <f t="shared" si="12"/>
        <v>205</v>
      </c>
      <c r="I89" s="71">
        <f t="shared" si="13"/>
        <v>1134</v>
      </c>
    </row>
    <row r="90" spans="1:9" x14ac:dyDescent="0.2">
      <c r="A90" s="29" t="s">
        <v>59</v>
      </c>
      <c r="B90" s="2"/>
      <c r="C90" s="2"/>
      <c r="D90" s="69">
        <v>1619</v>
      </c>
      <c r="E90" s="69">
        <v>243</v>
      </c>
      <c r="F90" s="69">
        <v>144</v>
      </c>
      <c r="G90" s="69">
        <v>3</v>
      </c>
      <c r="H90" s="69">
        <f>SUM(E90:G90)</f>
        <v>390</v>
      </c>
      <c r="I90" s="71">
        <f t="shared" si="13"/>
        <v>2009</v>
      </c>
    </row>
    <row r="91" spans="1:9" x14ac:dyDescent="0.2">
      <c r="A91" s="29" t="s">
        <v>60</v>
      </c>
      <c r="B91" s="2"/>
      <c r="C91" s="2"/>
      <c r="D91" s="69">
        <v>4976</v>
      </c>
      <c r="E91" s="69">
        <v>231</v>
      </c>
      <c r="F91" s="69">
        <v>263</v>
      </c>
      <c r="G91" s="69">
        <v>6</v>
      </c>
      <c r="H91" s="76">
        <f>SUM(E91:G91)</f>
        <v>500</v>
      </c>
      <c r="I91" s="71">
        <f t="shared" si="13"/>
        <v>5476</v>
      </c>
    </row>
    <row r="92" spans="1:9" x14ac:dyDescent="0.2">
      <c r="A92" s="29"/>
      <c r="B92" s="2"/>
      <c r="C92" s="3"/>
      <c r="D92" s="94"/>
      <c r="E92" s="94"/>
      <c r="F92" s="94"/>
      <c r="G92" s="94"/>
      <c r="H92" s="94"/>
      <c r="I92" s="96"/>
    </row>
    <row r="93" spans="1:9" x14ac:dyDescent="0.2">
      <c r="A93" s="50" t="s">
        <v>61</v>
      </c>
      <c r="B93" s="14"/>
      <c r="C93" s="15"/>
      <c r="D93" s="21">
        <f t="shared" ref="D93:G94" si="14">D84+D86+D88+D90</f>
        <v>18134</v>
      </c>
      <c r="E93" s="21">
        <f t="shared" si="14"/>
        <v>2751</v>
      </c>
      <c r="F93" s="21">
        <f t="shared" si="14"/>
        <v>1177</v>
      </c>
      <c r="G93" s="61">
        <f t="shared" si="14"/>
        <v>58</v>
      </c>
      <c r="H93" s="21">
        <f>+SUM(E93:G93)</f>
        <v>3986</v>
      </c>
      <c r="I93" s="62">
        <f>+SUM(D93:G93)</f>
        <v>22120</v>
      </c>
    </row>
    <row r="94" spans="1:9" ht="13.5" thickBot="1" x14ac:dyDescent="0.25">
      <c r="A94" s="30" t="s">
        <v>62</v>
      </c>
      <c r="B94" s="51"/>
      <c r="C94" s="52"/>
      <c r="D94" s="53">
        <f t="shared" si="14"/>
        <v>18131</v>
      </c>
      <c r="E94" s="53">
        <f t="shared" si="14"/>
        <v>1709</v>
      </c>
      <c r="F94" s="53">
        <f t="shared" si="14"/>
        <v>1546</v>
      </c>
      <c r="G94" s="59">
        <f t="shared" si="14"/>
        <v>52</v>
      </c>
      <c r="H94" s="53">
        <f>+SUM(E94:G94)</f>
        <v>3307</v>
      </c>
      <c r="I94" s="60">
        <f>+SUM(D94:G94)</f>
        <v>21438</v>
      </c>
    </row>
    <row r="95" spans="1:9" x14ac:dyDescent="0.2">
      <c r="A95" s="83"/>
      <c r="B95" s="1"/>
      <c r="C95" s="1"/>
      <c r="D95" s="114"/>
      <c r="E95" s="114"/>
      <c r="F95" s="114"/>
      <c r="G95" s="114"/>
      <c r="H95" s="114"/>
      <c r="I95" s="115"/>
    </row>
    <row r="96" spans="1:9" ht="13.5" thickBot="1" x14ac:dyDescent="0.25">
      <c r="A96" s="84"/>
      <c r="B96" s="58"/>
      <c r="C96" s="58"/>
      <c r="D96" s="116"/>
      <c r="E96" s="116"/>
      <c r="F96" s="116"/>
      <c r="G96" s="116"/>
      <c r="H96" s="116"/>
      <c r="I96" s="117"/>
    </row>
    <row r="97" spans="1:9" x14ac:dyDescent="0.2">
      <c r="A97" s="78"/>
      <c r="B97" s="24"/>
      <c r="C97" s="24"/>
      <c r="D97" s="97"/>
      <c r="E97" s="97"/>
      <c r="F97" s="26" t="s">
        <v>63</v>
      </c>
      <c r="G97" s="97"/>
      <c r="H97" s="97"/>
      <c r="I97" s="89"/>
    </row>
    <row r="98" spans="1:9" x14ac:dyDescent="0.2">
      <c r="A98" s="83"/>
      <c r="B98" s="1"/>
      <c r="C98" s="57" t="s">
        <v>64</v>
      </c>
      <c r="D98" s="118"/>
      <c r="E98" s="118"/>
      <c r="F98" s="118"/>
      <c r="G98" s="118"/>
      <c r="H98" s="118"/>
      <c r="I98" s="119"/>
    </row>
    <row r="99" spans="1:9" ht="12.75" customHeight="1" x14ac:dyDescent="0.2">
      <c r="A99" s="153" t="s">
        <v>65</v>
      </c>
      <c r="B99" s="154"/>
      <c r="C99" s="154"/>
      <c r="D99" s="154"/>
      <c r="E99" s="154"/>
      <c r="F99" s="154"/>
      <c r="G99" s="154"/>
      <c r="H99" s="154"/>
      <c r="I99" s="155"/>
    </row>
    <row r="100" spans="1:9" x14ac:dyDescent="0.2">
      <c r="A100" s="83"/>
      <c r="B100" s="1"/>
      <c r="C100" s="1"/>
      <c r="D100" s="114"/>
      <c r="E100" s="114"/>
      <c r="F100" s="120"/>
      <c r="G100" s="114"/>
      <c r="H100" s="114"/>
      <c r="I100" s="115"/>
    </row>
    <row r="101" spans="1:9" x14ac:dyDescent="0.2">
      <c r="A101" s="83"/>
      <c r="B101" s="1"/>
      <c r="C101" s="1"/>
      <c r="D101" s="114"/>
      <c r="E101" s="114"/>
      <c r="F101" s="114"/>
      <c r="G101" s="121" t="s">
        <v>69</v>
      </c>
      <c r="H101" s="111" t="s">
        <v>70</v>
      </c>
      <c r="I101" s="122" t="s">
        <v>44</v>
      </c>
    </row>
    <row r="102" spans="1:9" x14ac:dyDescent="0.2">
      <c r="A102" s="79" t="s">
        <v>66</v>
      </c>
      <c r="B102" s="2"/>
      <c r="C102" s="2"/>
      <c r="D102" s="123"/>
      <c r="E102" s="123"/>
      <c r="F102" s="124"/>
      <c r="G102" s="92">
        <v>20368</v>
      </c>
      <c r="H102" s="125">
        <v>14162</v>
      </c>
      <c r="I102" s="96">
        <f>SUM(G102:H102)</f>
        <v>34530</v>
      </c>
    </row>
    <row r="103" spans="1:9" x14ac:dyDescent="0.2">
      <c r="A103" s="79" t="s">
        <v>67</v>
      </c>
      <c r="B103" s="2"/>
      <c r="C103" s="2"/>
      <c r="D103" s="123"/>
      <c r="E103" s="123"/>
      <c r="F103" s="124"/>
      <c r="G103" s="92">
        <v>61403</v>
      </c>
      <c r="H103" s="125">
        <v>54012</v>
      </c>
      <c r="I103" s="96">
        <f>SUM(G103:H103)</f>
        <v>115415</v>
      </c>
    </row>
    <row r="104" spans="1:9" x14ac:dyDescent="0.2">
      <c r="A104" s="79" t="s">
        <v>68</v>
      </c>
      <c r="B104" s="2"/>
      <c r="C104" s="2"/>
      <c r="D104" s="123"/>
      <c r="E104" s="123"/>
      <c r="F104" s="124"/>
      <c r="G104" s="126">
        <f>G102/G103</f>
        <v>0.33171017702718109</v>
      </c>
      <c r="H104" s="127">
        <f>H102/H103</f>
        <v>0.26220099237206546</v>
      </c>
      <c r="I104" s="128">
        <f>I102/I103</f>
        <v>0.29918121561322186</v>
      </c>
    </row>
    <row r="105" spans="1:9" x14ac:dyDescent="0.2">
      <c r="A105" s="83"/>
      <c r="B105" s="1"/>
      <c r="C105" s="1"/>
      <c r="D105" s="114"/>
      <c r="E105" s="114"/>
      <c r="F105" s="114"/>
      <c r="G105" s="114"/>
      <c r="H105" s="114"/>
      <c r="I105" s="115"/>
    </row>
    <row r="106" spans="1:9" x14ac:dyDescent="0.2">
      <c r="A106" s="79" t="s">
        <v>71</v>
      </c>
      <c r="B106" s="2"/>
      <c r="C106" s="2"/>
      <c r="D106" s="123"/>
      <c r="E106" s="123"/>
      <c r="F106" s="124"/>
      <c r="G106" s="102">
        <v>89.9</v>
      </c>
      <c r="H106" s="129">
        <v>73.361500000000007</v>
      </c>
      <c r="I106" s="130">
        <f>SUM(G106:H106)</f>
        <v>163.26150000000001</v>
      </c>
    </row>
    <row r="107" spans="1:9" x14ac:dyDescent="0.2">
      <c r="A107" s="79" t="s">
        <v>72</v>
      </c>
      <c r="B107" s="2"/>
      <c r="C107" s="2"/>
      <c r="D107" s="123"/>
      <c r="E107" s="123"/>
      <c r="F107" s="124"/>
      <c r="G107" s="102">
        <v>262.74</v>
      </c>
      <c r="H107" s="129">
        <v>277.9975</v>
      </c>
      <c r="I107" s="130">
        <f>SUM(G107:H107)</f>
        <v>540.73749999999995</v>
      </c>
    </row>
    <row r="108" spans="1:9" ht="13.5" thickBot="1" x14ac:dyDescent="0.25">
      <c r="A108" s="85" t="s">
        <v>73</v>
      </c>
      <c r="B108" s="54"/>
      <c r="C108" s="54"/>
      <c r="D108" s="131"/>
      <c r="E108" s="131"/>
      <c r="F108" s="132"/>
      <c r="G108" s="133">
        <f>G106/G107</f>
        <v>0.34216335540838855</v>
      </c>
      <c r="H108" s="134">
        <f>H106/H107</f>
        <v>0.26389266090522401</v>
      </c>
      <c r="I108" s="135">
        <f>I106/I107</f>
        <v>0.30192376152939276</v>
      </c>
    </row>
    <row r="109" spans="1:9" x14ac:dyDescent="0.2">
      <c r="F109" s="88" t="s">
        <v>74</v>
      </c>
    </row>
    <row r="110" spans="1:9" ht="13.5" thickBot="1" x14ac:dyDescent="0.25"/>
    <row r="111" spans="1:9" x14ac:dyDescent="0.2">
      <c r="A111" s="78"/>
      <c r="B111" s="24"/>
      <c r="C111" s="24"/>
      <c r="D111" s="97"/>
      <c r="E111" s="97"/>
      <c r="F111" s="26" t="s">
        <v>4</v>
      </c>
      <c r="G111" s="97"/>
      <c r="H111" s="97"/>
      <c r="I111" s="89"/>
    </row>
    <row r="112" spans="1:9" x14ac:dyDescent="0.2">
      <c r="A112" s="156" t="s">
        <v>5</v>
      </c>
      <c r="B112" s="157"/>
      <c r="C112" s="157"/>
      <c r="D112" s="157"/>
      <c r="E112" s="157"/>
      <c r="F112" s="157"/>
      <c r="G112" s="157"/>
      <c r="H112" s="157"/>
      <c r="I112" s="158"/>
    </row>
    <row r="113" spans="1:9" x14ac:dyDescent="0.2">
      <c r="A113" s="156" t="s">
        <v>6</v>
      </c>
      <c r="B113" s="157"/>
      <c r="C113" s="157"/>
      <c r="D113" s="157"/>
      <c r="E113" s="157"/>
      <c r="F113" s="157"/>
      <c r="G113" s="157"/>
      <c r="H113" s="157"/>
      <c r="I113" s="158"/>
    </row>
    <row r="114" spans="1:9" x14ac:dyDescent="0.2">
      <c r="A114" s="83"/>
      <c r="B114" s="1"/>
      <c r="C114" s="1"/>
      <c r="D114" s="114"/>
      <c r="E114" s="114"/>
      <c r="F114" s="114"/>
      <c r="G114" s="114"/>
      <c r="H114" s="114"/>
      <c r="I114" s="115"/>
    </row>
    <row r="115" spans="1:9" x14ac:dyDescent="0.2">
      <c r="A115" s="83"/>
      <c r="B115" s="1"/>
      <c r="C115" s="1"/>
      <c r="D115" s="114"/>
      <c r="E115" s="10" t="s">
        <v>33</v>
      </c>
      <c r="F115" s="10" t="s">
        <v>69</v>
      </c>
      <c r="G115" s="10" t="s">
        <v>19</v>
      </c>
      <c r="H115" s="10" t="s">
        <v>70</v>
      </c>
      <c r="I115" s="55" t="s">
        <v>44</v>
      </c>
    </row>
    <row r="116" spans="1:9" x14ac:dyDescent="0.2">
      <c r="A116" s="29" t="s">
        <v>7</v>
      </c>
      <c r="B116" s="2"/>
      <c r="C116" s="2"/>
      <c r="D116" s="136"/>
      <c r="E116" s="137"/>
      <c r="F116" s="137"/>
      <c r="G116" s="137"/>
      <c r="H116" s="111"/>
      <c r="I116" s="138">
        <f>SUM(E116:H116)</f>
        <v>0</v>
      </c>
    </row>
    <row r="117" spans="1:9" x14ac:dyDescent="0.2">
      <c r="A117" s="29" t="s">
        <v>8</v>
      </c>
      <c r="B117" s="2"/>
      <c r="C117" s="2"/>
      <c r="D117" s="136"/>
      <c r="E117" s="137"/>
      <c r="F117" s="137"/>
      <c r="G117" s="137"/>
      <c r="H117" s="139"/>
      <c r="I117" s="138">
        <f>SUM(E117:H117)</f>
        <v>0</v>
      </c>
    </row>
    <row r="118" spans="1:9" x14ac:dyDescent="0.2">
      <c r="A118" s="29" t="s">
        <v>9</v>
      </c>
      <c r="B118" s="2"/>
      <c r="C118" s="2"/>
      <c r="D118" s="136"/>
      <c r="E118" s="140">
        <v>24</v>
      </c>
      <c r="F118" s="140">
        <v>44</v>
      </c>
      <c r="G118" s="140">
        <v>4</v>
      </c>
      <c r="H118" s="140">
        <v>70</v>
      </c>
      <c r="I118" s="138">
        <f>SUM(E118:H118)</f>
        <v>142</v>
      </c>
    </row>
    <row r="119" spans="1:9" ht="13.5" thickBot="1" x14ac:dyDescent="0.25">
      <c r="A119" s="56" t="s">
        <v>10</v>
      </c>
      <c r="B119" s="54"/>
      <c r="C119" s="54"/>
      <c r="D119" s="141"/>
      <c r="E119" s="142">
        <v>34.200000000000003</v>
      </c>
      <c r="F119" s="142">
        <v>80.099999999999994</v>
      </c>
      <c r="G119" s="142">
        <v>4.2</v>
      </c>
      <c r="H119" s="143">
        <v>64</v>
      </c>
      <c r="I119" s="144">
        <f>SUM(E119:H119)</f>
        <v>182.5</v>
      </c>
    </row>
    <row r="121" spans="1:9" x14ac:dyDescent="0.2">
      <c r="A121" s="4" t="s">
        <v>11</v>
      </c>
    </row>
    <row r="122" spans="1:9" ht="13.5" customHeight="1" x14ac:dyDescent="0.2">
      <c r="A122" s="4"/>
    </row>
    <row r="123" spans="1:9" ht="14.25" customHeight="1" x14ac:dyDescent="0.2">
      <c r="A123" s="77" t="s">
        <v>12</v>
      </c>
    </row>
    <row r="124" spans="1:9" x14ac:dyDescent="0.2">
      <c r="A124" s="4" t="s">
        <v>75</v>
      </c>
    </row>
    <row r="125" spans="1:9" x14ac:dyDescent="0.2">
      <c r="A125" s="77" t="s">
        <v>0</v>
      </c>
    </row>
    <row r="127" spans="1:9" x14ac:dyDescent="0.2">
      <c r="A127" s="77" t="s">
        <v>13</v>
      </c>
    </row>
    <row r="128" spans="1:9" x14ac:dyDescent="0.2">
      <c r="A128" s="77" t="s">
        <v>27</v>
      </c>
    </row>
    <row r="129" spans="1:9" x14ac:dyDescent="0.2">
      <c r="A129" s="77" t="s">
        <v>28</v>
      </c>
    </row>
    <row r="131" spans="1:9" x14ac:dyDescent="0.2">
      <c r="A131" s="77" t="s">
        <v>14</v>
      </c>
    </row>
    <row r="132" spans="1:9" x14ac:dyDescent="0.2">
      <c r="A132" s="77" t="s">
        <v>26</v>
      </c>
    </row>
    <row r="133" spans="1:9" x14ac:dyDescent="0.2">
      <c r="A133" s="77" t="s">
        <v>20</v>
      </c>
    </row>
    <row r="135" spans="1:9" x14ac:dyDescent="0.2">
      <c r="A135" s="77" t="s">
        <v>15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25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21</v>
      </c>
    </row>
    <row r="142" spans="1:9" x14ac:dyDescent="0.2">
      <c r="A142" s="77" t="s">
        <v>22</v>
      </c>
    </row>
    <row r="143" spans="1:9" x14ac:dyDescent="0.2">
      <c r="A143" s="77" t="s">
        <v>24</v>
      </c>
    </row>
    <row r="144" spans="1:9" x14ac:dyDescent="0.2">
      <c r="A144" s="77" t="s">
        <v>23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2014-06-20T19:35:20Z</dcterms:modified>
</cp:coreProperties>
</file>